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/>
</workbook>
</file>

<file path=xl/calcChain.xml><?xml version="1.0" encoding="utf-8"?>
<calcChain xmlns="http://schemas.openxmlformats.org/spreadsheetml/2006/main">
  <c r="H8" i="8" l="1"/>
  <c r="V8" i="8"/>
  <c r="R8" i="8"/>
  <c r="U3" i="8" l="1"/>
  <c r="B8" i="8"/>
  <c r="U8" i="8" l="1"/>
  <c r="G23" i="6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D6" i="6"/>
  <c r="D5" i="6" s="1"/>
  <c r="C6" i="6"/>
  <c r="C5" i="6" s="1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E5" i="6" l="1"/>
  <c r="E8" i="6" s="1"/>
  <c r="F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7" i="6" s="1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F8" i="6"/>
  <c r="B10" i="6"/>
  <c r="C10" i="6"/>
  <c r="D10" i="6"/>
  <c r="E10" i="6"/>
  <c r="F10" i="6"/>
  <c r="F13" i="6" s="1"/>
  <c r="G10" i="6"/>
  <c r="B11" i="6"/>
  <c r="C11" i="6"/>
  <c r="D11" i="6"/>
  <c r="E11" i="6"/>
  <c r="F11" i="6"/>
  <c r="G11" i="6"/>
  <c r="E13" i="6" l="1"/>
  <c r="D13" i="6"/>
  <c r="C13" i="6"/>
  <c r="H13" i="6" s="1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<sst xmlns="http://schemas.openxmlformats.org/spreadsheetml/2006/main" count="248" uniqueCount="147">
  <si>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</si>
  <si>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</si>
  <si>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</si>
  <si>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</si>
  <si>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</si>
  <si>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</si>
  <si>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</si>
  <si>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</si>
  <si>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</si>
  <si>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</si>
  <si>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</si>
  <si>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</si>
  <si>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</si>
  <si>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</si>
  <si>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</si>
  <si>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</si>
  <si>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</si>
  <si>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</si>
  <si>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</si>
  <si>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</si>
  <si>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</si>
  <si>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</si>
  <si>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</si>
  <si>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</si>
  <si>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</si>
  <si>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</si>
  <si>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</si>
  <si>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</si>
  <si>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</si>
  <si>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</si>
  <si>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</si>
  <si>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</si>
  <si>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</si>
  <si>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</si>
  <si>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</si>
  <si>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</si>
  <si>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</si>
  <si>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</si>
  <si>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</si>
  <si>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</si>
  <si>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</si>
  <si>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</si>
  <si>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</si>
  <si>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</si>
  <si>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</si>
  <si>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</si>
  <si>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</si>
  <si>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</si>
  <si>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</si>
  <si>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</si>
  <si>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</si>
  <si>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</si>
  <si>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</si>
  <si>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</si>
  <si>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</si>
  <si>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</si>
  <si>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</si>
  <si>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</si>
  <si>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</si>
  <si>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</si>
  <si>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</si>
  <si>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</si>
  <si>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</si>
  <si>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</si>
  <si>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</si>
  <si>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</si>
  <si>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</si>
  <si>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</si>
  <si>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</si>
  <si>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</si>
  <si>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</si>
  <si>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</si>
  <si>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</si>
  <si>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</si>
  <si>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</si>
  <si>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</si>
  <si>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</si>
  <si>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</si>
  <si>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</si>
  <si>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</si>
  <si>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</si>
  <si>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</si>
  <si>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</si>
  <si>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</si>
  <si>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</si>
  <si>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</si>
  <si>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</si>
  <si>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</si>
  <si>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</si>
  <si>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</si>
  <si>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</si>
  <si>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</si>
  <si>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</si>
  <si>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</si>
  <si>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</si>
  <si>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</si>
  <si>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</si>
  <si>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</si>
  <si>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</si>
  <si>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</si>
  <si>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</si>
  <si>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</si>
  <si>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</si>
  <si>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</si>
  <si>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</si>
  <si>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</si>
  <si>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</si>
  <si>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</si>
  <si>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</si>
  <si>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</si>
  <si>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</si>
  <si>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</si>
  <si>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</si>
  <si>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</si>
  <si>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</si>
  <si>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</si>
  <si>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</si>
  <si>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</si>
  <si>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</si>
  <si>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</si>
  <si>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</si>
  <si>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</si>
  <si>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</si>
  <si>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</si>
  <si>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</si>
  <si>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№37,38 в части расширения просеки (ПЭС) (16,74 га)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</si>
  <si>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</si>
  <si>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</si>
  <si>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I_004-52-1-01.21-0075</t>
  </si>
  <si>
    <t>С учетом методики снижения</t>
  </si>
  <si>
    <t>Сводка затрат по ИП I_004-52-1-01.21-0075_ Реконструкция ВЛ 35 кВ №37,38 в части расширения просеки (ПЭС) (16,74 га)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</si>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</sst>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_-* #,##0.00000\ _₽_-;\-* #,##0.00000\ _₽_-;_-* &quot;-&quot;??\ _₽_-;_-@_-"/>
    <numFmt numFmtId="185" formatCode="_-* #,##0.00\ _₽_-;\-* #,##0.00\ _₽_-;_-* &quot;-&quot;\ _₽_-;_-@_-"/>
    <numFmt numFmtId="186" formatCode="_-* #,##0.000\ _₽_-;\-* #,##0.000\ _₽_-;_-* &quot;-&quot;??\ _₽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6" fillId="0" borderId="0"/>
    <xf numFmtId="0" fontId="1" fillId="0" borderId="0"/>
    <xf numFmtId="0" fontId="11" fillId="0" borderId="0"/>
  </cellStyleXfs>
  <cellXfs count="472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16" fillId="0" borderId="1" xfId="36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9" xfId="33" quotePrefix="1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1" xfId="31" applyNumberFormat="1" applyFont="1" applyBorder="1" applyAlignment="1">
      <alignment horizontal="right" vertical="top" wrapText="1"/>
    </xf>
    <xf numFmtId="0" fontId="16" fillId="0" borderId="11" xfId="35" applyNumberFormat="1" applyFont="1" applyBorder="1" applyAlignment="1">
      <alignment horizontal="right" vertical="top" wrapText="1"/>
    </xf>
    <xf numFmtId="0" fontId="16" fillId="0" borderId="11" xfId="35" applyFont="1" applyBorder="1" applyAlignment="1">
      <alignment horizontal="right" vertical="top" wrapText="1"/>
    </xf>
    <xf numFmtId="0" fontId="16" fillId="0" borderId="14" xfId="35" applyNumberFormat="1" applyFont="1" applyBorder="1" applyAlignment="1">
      <alignment horizontal="right" vertical="top" wrapText="1"/>
    </xf>
    <xf numFmtId="0" fontId="23" fillId="0" borderId="0" xfId="8" applyFont="1" applyBorder="1" applyAlignment="1">
      <alignment horizontal="left" vertical="top" wrapText="1"/>
    </xf>
    <xf numFmtId="0" fontId="23" fillId="0" borderId="0" xfId="9" applyFont="1" applyBorder="1" applyAlignment="1">
      <alignment horizontal="left" vertical="top" wrapText="1"/>
    </xf>
    <xf numFmtId="0" fontId="23" fillId="0" borderId="0" xfId="10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0" fontId="24" fillId="0" borderId="0" xfId="49" applyFont="1" applyAlignment="1">
      <alignment horizontal="left" vertical="top" wrapText="1"/>
    </xf>
    <xf numFmtId="166" fontId="25" fillId="0" borderId="0" xfId="56" applyNumberFormat="1" applyFont="1" applyFill="1" applyBorder="1" applyAlignment="1">
      <alignment horizontal="left" vertical="center" wrapText="1"/>
    </xf>
    <xf numFmtId="0" fontId="11" fillId="0" borderId="0" xfId="6" applyFont="1" applyAlignment="1">
      <alignment wrapText="1"/>
    </xf>
    <xf numFmtId="0" fontId="15" fillId="0" borderId="18" xfId="30" quotePrefix="1" applyBorder="1" applyAlignment="1">
      <alignment horizontal="left" vertical="top"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16" fillId="0" borderId="28" xfId="25" applyNumberFormat="1" applyFont="1" applyBorder="1" applyAlignment="1">
      <alignment horizontal="center" vertical="center" wrapText="1"/>
    </xf>
    <xf numFmtId="0" fontId="16" fillId="0" borderId="29" xfId="26" applyNumberFormat="1" applyFont="1" applyBorder="1" applyAlignment="1">
      <alignment horizontal="center" vertical="center" wrapText="1"/>
    </xf>
    <xf numFmtId="0" fontId="16" fillId="0" borderId="30" xfId="27" applyNumberFormat="1" applyFont="1" applyBorder="1" applyAlignment="1">
      <alignment horizontal="center" vertical="center" wrapText="1"/>
    </xf>
    <xf numFmtId="0" fontId="16" fillId="0" borderId="28" xfId="28" applyNumberFormat="1" applyFont="1" applyBorder="1" applyAlignment="1">
      <alignment horizontal="center" vertical="center" wrapText="1"/>
    </xf>
    <xf numFmtId="0" fontId="16" fillId="0" borderId="29" xfId="28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9" fillId="0" borderId="28" xfId="24" quotePrefix="1" applyBorder="1" applyAlignment="1">
      <alignment horizontal="center" vertical="center" wrapText="1"/>
    </xf>
    <xf numFmtId="0" fontId="9" fillId="0" borderId="29" xfId="24" quotePrefix="1" applyBorder="1" applyAlignment="1">
      <alignment horizontal="center" vertical="center" wrapText="1"/>
    </xf>
    <xf numFmtId="4" fontId="18" fillId="0" borderId="28" xfId="24" quotePrefix="1" applyNumberFormat="1" applyFont="1" applyBorder="1" applyAlignment="1">
      <alignment horizontal="center" vertical="center" wrapText="1"/>
    </xf>
    <xf numFmtId="4" fontId="18" fillId="0" borderId="29" xfId="24" quotePrefix="1" applyNumberFormat="1" applyFont="1" applyBorder="1" applyAlignment="1">
      <alignment horizontal="center" vertical="center" wrapText="1"/>
    </xf>
    <xf numFmtId="4" fontId="18" fillId="0" borderId="30" xfId="24" quotePrefix="1" applyNumberFormat="1" applyFont="1" applyBorder="1" applyAlignment="1">
      <alignment horizontal="center" vertical="center" wrapText="1"/>
    </xf>
    <xf numFmtId="4" fontId="18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31" xfId="27" applyNumberFormat="1" applyFont="1" applyBorder="1" applyAlignment="1">
      <alignment horizontal="center" vertical="center" wrapText="1"/>
    </xf>
    <xf numFmtId="0" fontId="16" fillId="0" borderId="12" xfId="37" quotePrefix="1" applyFont="1" applyBorder="1" applyAlignment="1">
      <alignment horizontal="left" vertical="top" wrapText="1"/>
    </xf>
    <xf numFmtId="0" fontId="15" fillId="0" borderId="33" xfId="30" quotePrefix="1" applyFill="1" applyBorder="1" applyAlignment="1">
      <alignment horizontal="left" vertical="top" wrapText="1"/>
    </xf>
    <xf numFmtId="0" fontId="15" fillId="0" borderId="0" xfId="30" quotePrefix="1" applyFill="1" applyBorder="1" applyAlignment="1">
      <alignment horizontal="left" vertical="top" wrapText="1"/>
    </xf>
    <xf numFmtId="0" fontId="15" fillId="0" borderId="10" xfId="30" quotePrefix="1" applyFill="1" applyBorder="1" applyAlignment="1">
      <alignment horizontal="left" vertical="top" wrapText="1"/>
    </xf>
    <xf numFmtId="0" fontId="16" fillId="0" borderId="3" xfId="35" applyNumberFormat="1" applyFont="1" applyBorder="1" applyAlignment="1">
      <alignment horizontal="right" vertical="top" wrapText="1"/>
    </xf>
    <xf numFmtId="0" fontId="16" fillId="0" borderId="4" xfId="39" quotePrefix="1" applyFont="1" applyBorder="1" applyAlignment="1">
      <alignment horizontal="left" vertical="top" wrapText="1"/>
    </xf>
    <xf numFmtId="0" fontId="16" fillId="0" borderId="14" xfId="35" applyFont="1" applyBorder="1" applyAlignment="1">
      <alignment horizontal="right" vertical="top" wrapText="1"/>
    </xf>
    <xf numFmtId="0" fontId="16" fillId="0" borderId="15" xfId="36" quotePrefix="1" applyFont="1" applyBorder="1" applyAlignment="1">
      <alignment horizontal="left" vertical="top" wrapText="1"/>
    </xf>
    <xf numFmtId="0" fontId="16" fillId="0" borderId="4" xfId="36" quotePrefix="1" applyFont="1" applyBorder="1" applyAlignment="1">
      <alignment horizontal="left" vertical="top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7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27" xfId="23" quotePrefix="1" applyNumberFormat="1" applyFont="1" applyBorder="1" applyAlignment="1">
      <alignment vertical="center" wrapText="1"/>
    </xf>
    <xf numFmtId="0" fontId="18" fillId="0" borderId="27" xfId="29" applyNumberFormat="1" applyFont="1" applyBorder="1" applyAlignment="1">
      <alignment horizontal="center" vertical="center" wrapText="1"/>
    </xf>
    <xf numFmtId="0" fontId="16" fillId="0" borderId="12" xfId="37" quotePrefix="1" applyFont="1" applyFill="1" applyBorder="1" applyAlignment="1">
      <alignment horizontal="left" vertical="top" wrapText="1"/>
    </xf>
    <xf numFmtId="0" fontId="11" fillId="0" borderId="0" xfId="6" applyAlignment="1">
      <alignment horizontal="right"/>
    </xf>
    <xf numFmtId="0" fontId="12" fillId="0" borderId="0" xfId="10" quotePrefix="1" applyBorder="1" applyAlignment="1">
      <alignment horizontal="left" vertical="top" wrapText="1"/>
    </xf>
    <xf numFmtId="0" fontId="12" fillId="0" borderId="0" xfId="10" applyBorder="1" applyAlignment="1">
      <alignment horizontal="left" vertical="top" wrapText="1"/>
    </xf>
    <xf numFmtId="4" fontId="18" fillId="0" borderId="31" xfId="23" quotePrefix="1" applyNumberFormat="1" applyFont="1" applyBorder="1" applyAlignment="1">
      <alignment vertical="center" wrapText="1"/>
    </xf>
    <xf numFmtId="0" fontId="16" fillId="0" borderId="1" xfId="32" applyFont="1" applyBorder="1" applyAlignment="1">
      <alignment horizontal="left" vertical="top" wrapText="1"/>
    </xf>
    <xf numFmtId="0" fontId="15" fillId="0" borderId="9" xfId="37" quotePrefix="1" applyFont="1" applyBorder="1" applyAlignment="1">
      <alignment horizontal="left" vertical="top" wrapText="1"/>
    </xf>
    <xf numFmtId="0" fontId="15" fillId="0" borderId="12" xfId="37" quotePrefix="1" applyFont="1" applyBorder="1" applyAlignment="1">
      <alignment horizontal="left" vertical="top" wrapText="1"/>
    </xf>
    <xf numFmtId="0" fontId="15" fillId="0" borderId="16" xfId="40" quotePrefix="1" applyFont="1" applyBorder="1" applyAlignment="1">
      <alignment horizontal="left" vertical="top" wrapText="1"/>
    </xf>
    <xf numFmtId="0" fontId="15" fillId="0" borderId="15" xfId="45" quotePrefix="1" applyFont="1" applyBorder="1" applyAlignment="1">
      <alignment horizontal="right" vertical="top" wrapText="1"/>
    </xf>
    <xf numFmtId="0" fontId="15" fillId="0" borderId="17" xfId="37" quotePrefix="1" applyFont="1" applyBorder="1" applyAlignment="1">
      <alignment horizontal="left" vertical="top" wrapText="1"/>
    </xf>
    <xf numFmtId="0" fontId="15" fillId="0" borderId="9" xfId="42" quotePrefix="1" applyFont="1" applyBorder="1" applyAlignment="1">
      <alignment horizontal="left" vertical="top" wrapText="1"/>
    </xf>
    <xf numFmtId="4" fontId="29" fillId="0" borderId="0" xfId="18" applyNumberFormat="1" applyFont="1" applyBorder="1" applyAlignment="1">
      <alignment horizontal="right" wrapText="1"/>
    </xf>
    <xf numFmtId="0" fontId="16" fillId="0" borderId="9" xfId="33" applyFont="1" applyBorder="1" applyAlignment="1">
      <alignment horizontal="left" vertical="top" wrapText="1"/>
    </xf>
    <xf numFmtId="0" fontId="16" fillId="0" borderId="26" xfId="37" applyFont="1" applyBorder="1" applyAlignment="1">
      <alignment horizontal="left" vertical="top" wrapText="1"/>
    </xf>
    <xf numFmtId="49" fontId="16" fillId="0" borderId="9" xfId="37" applyNumberFormat="1" applyFont="1" applyBorder="1" applyAlignment="1">
      <alignment horizontal="left" vertical="top" wrapText="1"/>
    </xf>
    <xf numFmtId="0" fontId="16" fillId="0" borderId="9" xfId="37" applyNumberFormat="1" applyFont="1" applyBorder="1" applyAlignment="1">
      <alignment horizontal="left" vertical="top" wrapText="1"/>
    </xf>
    <xf numFmtId="0" fontId="33" fillId="0" borderId="1" xfId="60" applyFont="1" applyBorder="1" applyAlignment="1">
      <alignment horizontal="center" vertical="center" wrapText="1"/>
    </xf>
    <xf numFmtId="0" fontId="33" fillId="0" borderId="1" xfId="60" applyFont="1" applyBorder="1" applyAlignment="1">
      <alignment vertical="center" wrapText="1"/>
    </xf>
    <xf numFmtId="0" fontId="32" fillId="0" borderId="0" xfId="60" applyFont="1"/>
    <xf numFmtId="169" fontId="32" fillId="0" borderId="0" xfId="60" applyNumberFormat="1" applyFont="1"/>
    <xf numFmtId="0" fontId="4" fillId="0" borderId="1" xfId="60" applyBorder="1"/>
    <xf numFmtId="0" fontId="22" fillId="0" borderId="1" xfId="60" applyFont="1" applyBorder="1" applyAlignment="1">
      <alignment vertical="center" wrapText="1"/>
    </xf>
    <xf numFmtId="0" fontId="3" fillId="0" borderId="0" xfId="60" applyFont="1"/>
    <xf numFmtId="0" fontId="3" fillId="0" borderId="0" xfId="60" applyFont="1" applyAlignment="1">
      <alignment horizontal="center"/>
    </xf>
    <xf numFmtId="0" fontId="33" fillId="0" borderId="0" xfId="60" applyFont="1" applyBorder="1" applyAlignment="1">
      <alignment horizontal="center" vertical="center" wrapText="1"/>
    </xf>
    <xf numFmtId="167" fontId="4" fillId="0" borderId="0" xfId="60" applyNumberFormat="1"/>
    <xf numFmtId="170" fontId="3" fillId="0" borderId="0" xfId="60" applyNumberFormat="1" applyFont="1"/>
    <xf numFmtId="0" fontId="34" fillId="5" borderId="1" xfId="6" applyFont="1" applyFill="1" applyBorder="1" applyAlignment="1">
      <alignment horizontal="center" vertical="center" wrapText="1"/>
    </xf>
    <xf numFmtId="168" fontId="35" fillId="0" borderId="1" xfId="60" applyNumberFormat="1" applyFont="1" applyBorder="1" applyAlignment="1">
      <alignment horizontal="center" vertical="center" wrapText="1"/>
    </xf>
    <xf numFmtId="0" fontId="11" fillId="0" borderId="0" xfId="6" applyNumberFormat="1" applyAlignment="1">
      <alignment wrapText="1"/>
    </xf>
    <xf numFmtId="0" fontId="19" fillId="0" borderId="0" xfId="60" applyFont="1" applyAlignment="1"/>
    <xf numFmtId="0" fontId="37" fillId="0" borderId="0" xfId="62" applyFont="1" applyAlignment="1" applyProtection="1">
      <alignment horizontal="left" vertical="center"/>
      <protection locked="0"/>
    </xf>
    <xf numFmtId="168" fontId="15" fillId="0" borderId="2" xfId="38" applyNumberFormat="1" applyFont="1" applyFill="1" applyBorder="1" applyAlignment="1">
      <alignment horizontal="right" vertical="top" wrapText="1"/>
    </xf>
    <xf numFmtId="168" fontId="15" fillId="0" borderId="25" xfId="38" applyNumberFormat="1" applyFont="1" applyFill="1" applyBorder="1" applyAlignment="1">
      <alignment horizontal="right" vertical="top" wrapText="1"/>
    </xf>
    <xf numFmtId="168" fontId="15" fillId="0" borderId="4" xfId="38" applyNumberFormat="1" applyFont="1" applyFill="1" applyBorder="1" applyAlignment="1">
      <alignment horizontal="right" vertical="top" wrapText="1"/>
    </xf>
    <xf numFmtId="168" fontId="15" fillId="0" borderId="26" xfId="38" applyNumberFormat="1" applyFont="1" applyFill="1" applyBorder="1" applyAlignment="1">
      <alignment horizontal="right" vertical="top" wrapText="1"/>
    </xf>
    <xf numFmtId="168" fontId="16" fillId="0" borderId="20" xfId="38" applyNumberFormat="1" applyFont="1" applyBorder="1" applyAlignment="1">
      <alignment horizontal="right" vertical="top" wrapText="1"/>
    </xf>
    <xf numFmtId="168" fontId="16" fillId="0" borderId="11" xfId="34" applyNumberFormat="1" applyFont="1" applyFill="1" applyBorder="1" applyAlignment="1">
      <alignment horizontal="right" vertical="top" wrapText="1"/>
    </xf>
    <xf numFmtId="168" fontId="16" fillId="0" borderId="1" xfId="34" applyNumberFormat="1" applyFont="1" applyFill="1" applyBorder="1" applyAlignment="1">
      <alignment horizontal="right" vertical="top" wrapText="1"/>
    </xf>
    <xf numFmtId="168" fontId="16" fillId="0" borderId="9" xfId="34" applyNumberFormat="1" applyFont="1" applyFill="1" applyBorder="1" applyAlignment="1">
      <alignment horizontal="right" vertical="top" wrapText="1"/>
    </xf>
    <xf numFmtId="168" fontId="16" fillId="0" borderId="12" xfId="34" applyNumberFormat="1" applyFont="1" applyFill="1" applyBorder="1" applyAlignment="1">
      <alignment horizontal="right" vertical="top" wrapText="1"/>
    </xf>
    <xf numFmtId="168" fontId="15" fillId="0" borderId="11" xfId="38" applyNumberFormat="1" applyFont="1" applyBorder="1" applyAlignment="1">
      <alignment horizontal="right" vertical="top" wrapText="1"/>
    </xf>
    <xf numFmtId="168" fontId="15" fillId="0" borderId="1" xfId="38" applyNumberFormat="1" applyFont="1" applyBorder="1" applyAlignment="1">
      <alignment horizontal="right" vertical="top" wrapText="1"/>
    </xf>
    <xf numFmtId="168" fontId="15" fillId="0" borderId="16" xfId="34" applyNumberFormat="1" applyFont="1" applyBorder="1" applyAlignment="1">
      <alignment horizontal="right" vertical="top" wrapText="1"/>
    </xf>
    <xf numFmtId="168" fontId="15" fillId="0" borderId="18" xfId="30" quotePrefix="1" applyNumberFormat="1" applyBorder="1" applyAlignment="1">
      <alignment horizontal="left" vertical="top" wrapText="1"/>
    </xf>
    <xf numFmtId="168" fontId="15" fillId="0" borderId="6" xfId="30" quotePrefix="1" applyNumberFormat="1" applyBorder="1" applyAlignment="1">
      <alignment horizontal="left" vertical="top" wrapText="1"/>
    </xf>
    <xf numFmtId="168" fontId="15" fillId="0" borderId="25" xfId="30" quotePrefix="1" applyNumberFormat="1" applyBorder="1" applyAlignment="1">
      <alignment horizontal="left" vertical="top" wrapText="1"/>
    </xf>
    <xf numFmtId="168" fontId="15" fillId="0" borderId="9" xfId="38" applyNumberFormat="1" applyFont="1" applyBorder="1" applyAlignment="1">
      <alignment horizontal="right" vertical="top" wrapText="1"/>
    </xf>
    <xf numFmtId="168" fontId="15" fillId="0" borderId="10" xfId="30" quotePrefix="1" applyNumberFormat="1" applyBorder="1" applyAlignment="1">
      <alignment horizontal="left" vertical="top" wrapText="1"/>
    </xf>
    <xf numFmtId="168" fontId="16" fillId="0" borderId="4" xfId="38" applyNumberFormat="1" applyFont="1" applyBorder="1" applyAlignment="1">
      <alignment horizontal="right" vertical="top" wrapText="1"/>
    </xf>
    <xf numFmtId="168" fontId="16" fillId="0" borderId="13" xfId="38" applyNumberFormat="1" applyFont="1" applyBorder="1" applyAlignment="1">
      <alignment horizontal="right" vertical="top" wrapText="1"/>
    </xf>
    <xf numFmtId="168" fontId="16" fillId="0" borderId="26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5" fillId="0" borderId="8" xfId="38" applyNumberFormat="1" applyFont="1" applyBorder="1" applyAlignment="1">
      <alignment horizontal="right" vertical="top" wrapText="1"/>
    </xf>
    <xf numFmtId="168" fontId="15" fillId="0" borderId="12" xfId="38" applyNumberFormat="1" applyFont="1" applyBorder="1" applyAlignment="1">
      <alignment horizontal="right" vertical="top" wrapText="1"/>
    </xf>
    <xf numFmtId="168" fontId="15" fillId="0" borderId="21" xfId="38" applyNumberFormat="1" applyFont="1" applyBorder="1" applyAlignment="1">
      <alignment horizontal="right" vertical="top" wrapText="1"/>
    </xf>
    <xf numFmtId="168" fontId="15" fillId="0" borderId="15" xfId="38" applyNumberFormat="1" applyFont="1" applyBorder="1" applyAlignment="1">
      <alignment horizontal="right" vertical="top" wrapText="1"/>
    </xf>
    <xf numFmtId="168" fontId="15" fillId="0" borderId="17" xfId="38" applyNumberFormat="1" applyFont="1" applyBorder="1" applyAlignment="1">
      <alignment horizontal="right" vertical="top" wrapText="1"/>
    </xf>
    <xf numFmtId="168" fontId="15" fillId="0" borderId="16" xfId="38" applyNumberFormat="1" applyFont="1" applyBorder="1" applyAlignment="1">
      <alignment horizontal="right" vertical="top" wrapText="1"/>
    </xf>
    <xf numFmtId="168" fontId="15" fillId="0" borderId="19" xfId="30" quotePrefix="1" applyNumberFormat="1" applyBorder="1" applyAlignment="1">
      <alignment horizontal="left" vertical="top" wrapText="1"/>
    </xf>
    <xf numFmtId="168" fontId="16" fillId="0" borderId="3" xfId="38" applyNumberFormat="1" applyFont="1" applyBorder="1" applyAlignment="1">
      <alignment horizontal="right" vertical="top" wrapText="1"/>
    </xf>
    <xf numFmtId="168" fontId="15" fillId="0" borderId="14" xfId="38" applyNumberFormat="1" applyFont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5" fillId="0" borderId="11" xfId="38" applyNumberFormat="1" applyFont="1" applyFill="1" applyBorder="1" applyAlignment="1">
      <alignment horizontal="right" vertical="top" wrapText="1"/>
    </xf>
    <xf numFmtId="168" fontId="15" fillId="0" borderId="1" xfId="38" applyNumberFormat="1" applyFont="1" applyFill="1" applyBorder="1" applyAlignment="1">
      <alignment horizontal="right" vertical="top" wrapText="1"/>
    </xf>
    <xf numFmtId="168" fontId="15" fillId="0" borderId="9" xfId="38" applyNumberFormat="1" applyFont="1" applyFill="1" applyBorder="1" applyAlignment="1">
      <alignment horizontal="right" vertical="top" wrapText="1"/>
    </xf>
    <xf numFmtId="168" fontId="15" fillId="0" borderId="12" xfId="38" applyNumberFormat="1" applyFont="1" applyFill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41" xfId="38" applyNumberFormat="1" applyFont="1" applyFill="1" applyBorder="1" applyAlignment="1">
      <alignment horizontal="right" vertical="top" wrapText="1"/>
    </xf>
    <xf numFmtId="168" fontId="16" fillId="0" borderId="42" xfId="38" applyNumberFormat="1" applyFont="1" applyFill="1" applyBorder="1" applyAlignment="1">
      <alignment horizontal="right" vertical="top" wrapText="1"/>
    </xf>
    <xf numFmtId="168" fontId="15" fillId="0" borderId="3" xfId="38" applyNumberFormat="1" applyFont="1" applyFill="1" applyBorder="1" applyAlignment="1">
      <alignment horizontal="right" vertical="top" wrapText="1"/>
    </xf>
    <xf numFmtId="168" fontId="15" fillId="0" borderId="13" xfId="38" applyNumberFormat="1" applyFont="1" applyFill="1" applyBorder="1" applyAlignment="1">
      <alignment horizontal="right" vertical="top" wrapText="1"/>
    </xf>
    <xf numFmtId="168" fontId="18" fillId="0" borderId="8" xfId="34" applyNumberFormat="1" applyFont="1" applyFill="1" applyBorder="1" applyAlignment="1">
      <alignment horizontal="right" vertical="top" wrapText="1"/>
    </xf>
    <xf numFmtId="168" fontId="18" fillId="0" borderId="1" xfId="34" applyNumberFormat="1" applyFont="1" applyFill="1" applyBorder="1" applyAlignment="1">
      <alignment horizontal="right" vertical="top" wrapText="1"/>
    </xf>
    <xf numFmtId="168" fontId="16" fillId="0" borderId="43" xfId="38" applyNumberFormat="1" applyFont="1" applyBorder="1" applyAlignment="1">
      <alignment horizontal="right" vertical="top" wrapText="1"/>
    </xf>
    <xf numFmtId="168" fontId="16" fillId="0" borderId="5" xfId="38" applyNumberFormat="1" applyFont="1" applyFill="1" applyBorder="1" applyAlignment="1">
      <alignment horizontal="right" vertical="top" wrapText="1"/>
    </xf>
    <xf numFmtId="168" fontId="16" fillId="0" borderId="15" xfId="38" applyNumberFormat="1" applyFont="1" applyFill="1" applyBorder="1" applyAlignment="1">
      <alignment horizontal="right" vertical="top" wrapText="1"/>
    </xf>
    <xf numFmtId="168" fontId="16" fillId="0" borderId="31" xfId="38" applyNumberFormat="1" applyFont="1" applyFill="1" applyBorder="1" applyAlignment="1">
      <alignment horizontal="right" vertical="top" wrapText="1"/>
    </xf>
    <xf numFmtId="168" fontId="39" fillId="0" borderId="11" xfId="28" applyNumberFormat="1" applyFont="1" applyFill="1" applyBorder="1" applyAlignment="1">
      <alignment horizontal="right" vertical="center" wrapText="1"/>
    </xf>
    <xf numFmtId="0" fontId="19" fillId="0" borderId="0" xfId="60" applyFont="1" applyAlignment="1">
      <alignment horizontal="right"/>
    </xf>
    <xf numFmtId="0" fontId="9" fillId="0" borderId="0" xfId="4" quotePrefix="1" applyBorder="1" applyAlignment="1">
      <alignment vertical="top" wrapText="1"/>
    </xf>
    <xf numFmtId="0" fontId="9" fillId="0" borderId="0" xfId="4" quotePrefix="1" applyBorder="1" applyAlignment="1">
      <alignment horizontal="center" vertical="center" wrapText="1"/>
    </xf>
    <xf numFmtId="0" fontId="12" fillId="0" borderId="0" xfId="7" quotePrefix="1" applyBorder="1" applyAlignment="1">
      <alignment vertical="top" wrapText="1"/>
    </xf>
    <xf numFmtId="0" fontId="12" fillId="0" borderId="0" xfId="7" applyBorder="1" applyAlignment="1">
      <alignment horizontal="center" vertical="center" wrapText="1"/>
    </xf>
    <xf numFmtId="0" fontId="12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9" quotePrefix="1" applyBorder="1" applyAlignment="1">
      <alignment vertical="top" wrapText="1"/>
    </xf>
    <xf numFmtId="0" fontId="12" fillId="0" borderId="0" xfId="9" applyBorder="1" applyAlignment="1">
      <alignment vertical="top" wrapText="1"/>
    </xf>
    <xf numFmtId="0" fontId="42" fillId="0" borderId="32" xfId="24" quotePrefix="1" applyFont="1" applyBorder="1" applyAlignment="1">
      <alignment horizontal="center" vertical="center" wrapText="1"/>
    </xf>
    <xf numFmtId="0" fontId="42" fillId="0" borderId="29" xfId="24" quotePrefix="1" applyFont="1" applyBorder="1" applyAlignment="1">
      <alignment horizontal="center" vertical="center" wrapText="1"/>
    </xf>
    <xf numFmtId="0" fontId="42" fillId="0" borderId="39" xfId="24" quotePrefix="1" applyFont="1" applyBorder="1" applyAlignment="1">
      <alignment horizontal="center" vertical="center" wrapText="1"/>
    </xf>
    <xf numFmtId="0" fontId="16" fillId="0" borderId="35" xfId="28" applyNumberFormat="1" applyFont="1" applyBorder="1" applyAlignment="1">
      <alignment horizontal="center" vertical="center" wrapText="1"/>
    </xf>
    <xf numFmtId="0" fontId="16" fillId="0" borderId="36" xfId="28" applyNumberFormat="1" applyFont="1" applyBorder="1" applyAlignment="1">
      <alignment horizontal="center" vertical="center" wrapText="1"/>
    </xf>
    <xf numFmtId="0" fontId="16" fillId="0" borderId="39" xfId="28" applyNumberFormat="1" applyFont="1" applyBorder="1" applyAlignment="1">
      <alignment horizontal="center" vertical="center" wrapText="1"/>
    </xf>
    <xf numFmtId="0" fontId="15" fillId="0" borderId="47" xfId="30" quotePrefix="1" applyBorder="1" applyAlignment="1">
      <alignment horizontal="left" vertical="top" wrapText="1"/>
    </xf>
    <xf numFmtId="0" fontId="15" fillId="0" borderId="2" xfId="30" quotePrefix="1" applyBorder="1" applyAlignment="1">
      <alignment horizontal="left" vertical="top" wrapText="1"/>
    </xf>
    <xf numFmtId="0" fontId="15" fillId="0" borderId="25" xfId="30" quotePrefix="1" applyBorder="1" applyAlignment="1">
      <alignment horizontal="left" vertical="top" wrapText="1"/>
    </xf>
    <xf numFmtId="0" fontId="39" fillId="0" borderId="11" xfId="31" applyNumberFormat="1" applyFont="1" applyBorder="1" applyAlignment="1">
      <alignment horizontal="center" vertical="top" wrapText="1"/>
    </xf>
    <xf numFmtId="49" fontId="44" fillId="0" borderId="1" xfId="0" applyNumberFormat="1" applyFont="1" applyBorder="1" applyAlignment="1" applyProtection="1">
      <alignment horizontal="center" vertical="center" wrapText="1"/>
      <protection locked="0"/>
    </xf>
    <xf numFmtId="49" fontId="20" fillId="0" borderId="12" xfId="0" applyNumberFormat="1" applyFont="1" applyBorder="1" applyAlignment="1" applyProtection="1">
      <alignment horizontal="left" vertical="top" wrapText="1"/>
      <protection locked="0"/>
    </xf>
    <xf numFmtId="168" fontId="45" fillId="0" borderId="8" xfId="34" applyNumberFormat="1" applyFont="1" applyFill="1" applyBorder="1" applyAlignment="1">
      <alignment horizontal="right" vertical="top" wrapText="1"/>
    </xf>
    <xf numFmtId="168" fontId="45" fillId="0" borderId="1" xfId="34" applyNumberFormat="1" applyFont="1" applyFill="1" applyBorder="1" applyAlignment="1">
      <alignment horizontal="right" vertical="top" wrapText="1"/>
    </xf>
    <xf numFmtId="168" fontId="45" fillId="0" borderId="12" xfId="34" applyNumberFormat="1" applyFont="1" applyBorder="1" applyAlignment="1">
      <alignment horizontal="right" vertical="top" wrapText="1"/>
    </xf>
    <xf numFmtId="168" fontId="28" fillId="0" borderId="8" xfId="30" quotePrefix="1" applyNumberFormat="1" applyFont="1" applyBorder="1" applyAlignment="1">
      <alignment horizontal="left" vertical="top" wrapText="1"/>
    </xf>
    <xf numFmtId="168" fontId="28" fillId="0" borderId="1" xfId="30" quotePrefix="1" applyNumberFormat="1" applyFont="1" applyBorder="1" applyAlignment="1">
      <alignment horizontal="left" vertical="top" wrapText="1"/>
    </xf>
    <xf numFmtId="168" fontId="28" fillId="0" borderId="12" xfId="30" quotePrefix="1" applyNumberFormat="1" applyFont="1" applyBorder="1" applyAlignment="1">
      <alignment horizontal="left" vertical="top" wrapText="1"/>
    </xf>
    <xf numFmtId="168" fontId="45" fillId="0" borderId="8" xfId="38" applyNumberFormat="1" applyFont="1" applyBorder="1" applyAlignment="1">
      <alignment horizontal="right" vertical="top" wrapText="1"/>
    </xf>
    <xf numFmtId="168" fontId="45" fillId="0" borderId="1" xfId="38" applyNumberFormat="1" applyFont="1" applyBorder="1" applyAlignment="1">
      <alignment horizontal="right" vertical="top" wrapText="1"/>
    </xf>
    <xf numFmtId="0" fontId="43" fillId="0" borderId="11" xfId="3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9" fillId="0" borderId="12" xfId="37" quotePrefix="1" applyFont="1" applyBorder="1" applyAlignment="1">
      <alignment horizontal="left" vertical="top" wrapText="1"/>
    </xf>
    <xf numFmtId="0" fontId="39" fillId="0" borderId="11" xfId="35" applyNumberFormat="1" applyFont="1" applyBorder="1" applyAlignment="1">
      <alignment horizontal="center" vertical="top" wrapText="1"/>
    </xf>
    <xf numFmtId="0" fontId="39" fillId="0" borderId="1" xfId="36" quotePrefix="1" applyFont="1" applyBorder="1" applyAlignment="1">
      <alignment horizontal="center" vertical="center" wrapText="1"/>
    </xf>
    <xf numFmtId="0" fontId="39" fillId="0" borderId="12" xfId="42" quotePrefix="1" applyFont="1" applyBorder="1" applyAlignment="1">
      <alignment horizontal="left" vertical="top" wrapText="1"/>
    </xf>
    <xf numFmtId="49" fontId="20" fillId="0" borderId="12" xfId="0" applyNumberFormat="1" applyFont="1" applyBorder="1" applyAlignment="1" applyProtection="1">
      <alignment horizontal="left" vertical="center" wrapText="1"/>
      <protection locked="0"/>
    </xf>
    <xf numFmtId="49" fontId="20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9" fillId="0" borderId="11" xfId="35" applyFont="1" applyBorder="1" applyAlignment="1">
      <alignment horizontal="center" vertical="top" wrapText="1"/>
    </xf>
    <xf numFmtId="0" fontId="39" fillId="0" borderId="12" xfId="42" applyFont="1" applyBorder="1" applyAlignment="1">
      <alignment horizontal="left" vertical="top" wrapText="1"/>
    </xf>
    <xf numFmtId="168" fontId="45" fillId="0" borderId="12" xfId="38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168" fontId="46" fillId="0" borderId="8" xfId="38" applyNumberFormat="1" applyFont="1" applyFill="1" applyBorder="1" applyAlignment="1">
      <alignment horizontal="right" vertical="top" wrapText="1"/>
    </xf>
    <xf numFmtId="168" fontId="46" fillId="0" borderId="1" xfId="38" applyNumberFormat="1" applyFont="1" applyFill="1" applyBorder="1" applyAlignment="1">
      <alignment horizontal="right" vertical="top" wrapText="1"/>
    </xf>
    <xf numFmtId="168" fontId="45" fillId="0" borderId="12" xfId="38" applyNumberFormat="1" applyFont="1" applyFill="1" applyBorder="1" applyAlignment="1">
      <alignment horizontal="right" vertical="top" wrapText="1"/>
    </xf>
    <xf numFmtId="0" fontId="16" fillId="0" borderId="1" xfId="36" quotePrefix="1" applyFont="1" applyBorder="1" applyAlignment="1">
      <alignment horizontal="center" vertical="center" wrapText="1"/>
    </xf>
    <xf numFmtId="0" fontId="20" fillId="0" borderId="12" xfId="0" applyFont="1" applyBorder="1"/>
    <xf numFmtId="168" fontId="11" fillId="0" borderId="8" xfId="6" applyNumberFormat="1" applyBorder="1" applyAlignment="1">
      <alignment wrapText="1"/>
    </xf>
    <xf numFmtId="168" fontId="11" fillId="0" borderId="1" xfId="6" applyNumberFormat="1" applyBorder="1" applyAlignment="1">
      <alignment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20" fillId="0" borderId="12" xfId="0" applyFont="1" applyBorder="1" applyAlignment="1">
      <alignment vertical="center"/>
    </xf>
    <xf numFmtId="0" fontId="16" fillId="0" borderId="1" xfId="45" quotePrefix="1" applyFont="1" applyBorder="1" applyAlignment="1">
      <alignment horizontal="center" vertical="center" wrapText="1"/>
    </xf>
    <xf numFmtId="0" fontId="20" fillId="0" borderId="12" xfId="0" applyFont="1" applyBorder="1" applyAlignment="1">
      <alignment wrapText="1"/>
    </xf>
    <xf numFmtId="168" fontId="20" fillId="0" borderId="8" xfId="0" applyNumberFormat="1" applyFont="1" applyBorder="1"/>
    <xf numFmtId="168" fontId="20" fillId="0" borderId="1" xfId="0" applyNumberFormat="1" applyFont="1" applyBorder="1"/>
    <xf numFmtId="168" fontId="26" fillId="0" borderId="12" xfId="38" applyNumberFormat="1" applyFont="1" applyBorder="1" applyAlignment="1">
      <alignment horizontal="right" vertical="top" wrapText="1"/>
    </xf>
    <xf numFmtId="168" fontId="26" fillId="0" borderId="8" xfId="38" applyNumberFormat="1" applyFont="1" applyBorder="1" applyAlignment="1">
      <alignment horizontal="right" vertical="top" wrapText="1"/>
    </xf>
    <xf numFmtId="168" fontId="26" fillId="0" borderId="1" xfId="38" applyNumberFormat="1" applyFont="1" applyBorder="1" applyAlignment="1">
      <alignment horizontal="right" vertical="top" wrapText="1"/>
    </xf>
    <xf numFmtId="168" fontId="45" fillId="0" borderId="8" xfId="38" applyNumberFormat="1" applyFont="1" applyBorder="1" applyAlignment="1">
      <alignment horizontal="right" vertical="center" wrapText="1"/>
    </xf>
    <xf numFmtId="168" fontId="45" fillId="0" borderId="1" xfId="38" applyNumberFormat="1" applyFont="1" applyBorder="1" applyAlignment="1">
      <alignment horizontal="right" vertical="center" wrapText="1"/>
    </xf>
    <xf numFmtId="0" fontId="16" fillId="0" borderId="15" xfId="45" quotePrefix="1" applyFont="1" applyBorder="1" applyAlignment="1">
      <alignment horizontal="center" vertical="center" wrapText="1"/>
    </xf>
    <xf numFmtId="0" fontId="20" fillId="0" borderId="16" xfId="0" applyFont="1" applyBorder="1" applyAlignment="1">
      <alignment wrapText="1"/>
    </xf>
    <xf numFmtId="168" fontId="26" fillId="0" borderId="21" xfId="38" applyNumberFormat="1" applyFont="1" applyBorder="1" applyAlignment="1">
      <alignment horizontal="right" vertical="top" wrapText="1"/>
    </xf>
    <xf numFmtId="168" fontId="26" fillId="0" borderId="15" xfId="38" applyNumberFormat="1" applyFont="1" applyBorder="1" applyAlignment="1">
      <alignment horizontal="right" vertical="top" wrapText="1"/>
    </xf>
    <xf numFmtId="168" fontId="26" fillId="0" borderId="16" xfId="38" applyNumberFormat="1" applyFont="1" applyBorder="1" applyAlignment="1">
      <alignment horizontal="right" vertical="top" wrapText="1"/>
    </xf>
    <xf numFmtId="0" fontId="17" fillId="0" borderId="0" xfId="47" quotePrefix="1" applyBorder="1" applyAlignment="1">
      <alignment vertical="top" wrapText="1"/>
    </xf>
    <xf numFmtId="0" fontId="17" fillId="0" borderId="0" xfId="47" applyBorder="1" applyAlignment="1">
      <alignment vertical="top" wrapText="1"/>
    </xf>
    <xf numFmtId="0" fontId="19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0" xfId="60" applyFont="1" applyAlignment="1">
      <alignment horizontal="center" vertical="center"/>
    </xf>
    <xf numFmtId="166" fontId="20" fillId="0" borderId="0" xfId="60" applyNumberFormat="1" applyFont="1" applyFill="1" applyBorder="1" applyAlignment="1">
      <alignment vertical="center" wrapText="1"/>
    </xf>
    <xf numFmtId="166" fontId="21" fillId="0" borderId="0" xfId="60" applyNumberFormat="1" applyFont="1" applyFill="1" applyBorder="1" applyAlignment="1">
      <alignment horizontal="center" vertical="center" wrapText="1"/>
    </xf>
    <xf numFmtId="0" fontId="2" fillId="0" borderId="0" xfId="6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7" fillId="0" borderId="0" xfId="62" applyFont="1" applyAlignment="1" applyProtection="1">
      <alignment vertical="center" wrapText="1"/>
      <protection locked="0"/>
    </xf>
    <xf numFmtId="0" fontId="11" fillId="0" borderId="0" xfId="6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11" fillId="0" borderId="0" xfId="6" applyFill="1" applyBorder="1" applyAlignment="1">
      <alignment wrapText="1"/>
    </xf>
    <xf numFmtId="0" fontId="47" fillId="0" borderId="1" xfId="6" applyFont="1" applyBorder="1" applyAlignment="1">
      <alignment wrapText="1"/>
    </xf>
    <xf numFmtId="168" fontId="24" fillId="3" borderId="1" xfId="49" quotePrefix="1" applyNumberFormat="1" applyFont="1" applyFill="1" applyBorder="1" applyAlignment="1">
      <alignment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168" fontId="16" fillId="0" borderId="8" xfId="34" applyNumberFormat="1" applyFont="1" applyFill="1" applyBorder="1" applyAlignment="1">
      <alignment horizontal="right" vertical="top" wrapText="1"/>
    </xf>
    <xf numFmtId="168" fontId="16" fillId="0" borderId="24" xfId="38" applyNumberFormat="1" applyFont="1" applyBorder="1" applyAlignment="1">
      <alignment horizontal="right" vertical="top" wrapText="1"/>
    </xf>
    <xf numFmtId="168" fontId="15" fillId="0" borderId="8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Fill="1" applyBorder="1" applyAlignment="1">
      <alignment horizontal="right" vertical="top" wrapText="1"/>
    </xf>
    <xf numFmtId="168" fontId="16" fillId="0" borderId="38" xfId="38" applyNumberFormat="1" applyFont="1" applyFill="1" applyBorder="1" applyAlignment="1">
      <alignment horizontal="right" vertical="top" wrapText="1"/>
    </xf>
    <xf numFmtId="168" fontId="15" fillId="0" borderId="47" xfId="38" applyNumberFormat="1" applyFont="1" applyFill="1" applyBorder="1" applyAlignment="1">
      <alignment horizontal="right" vertical="top" wrapText="1"/>
    </xf>
    <xf numFmtId="168" fontId="18" fillId="0" borderId="11" xfId="34" applyNumberFormat="1" applyFont="1" applyFill="1" applyBorder="1" applyAlignment="1">
      <alignment horizontal="right"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39" xfId="24" quotePrefix="1" applyNumberFormat="1" applyFont="1" applyBorder="1" applyAlignment="1">
      <alignment horizontal="center" vertical="center" wrapText="1"/>
    </xf>
    <xf numFmtId="0" fontId="18" fillId="0" borderId="44" xfId="29" applyNumberFormat="1" applyFont="1" applyBorder="1" applyAlignment="1">
      <alignment horizontal="center" vertical="center" wrapText="1"/>
    </xf>
    <xf numFmtId="168" fontId="16" fillId="0" borderId="2" xfId="38" applyNumberFormat="1" applyFont="1" applyBorder="1" applyAlignment="1">
      <alignment horizontal="right" vertical="top" wrapText="1"/>
    </xf>
    <xf numFmtId="168" fontId="16" fillId="0" borderId="41" xfId="38" applyNumberFormat="1" applyFont="1" applyBorder="1" applyAlignment="1">
      <alignment horizontal="right" vertical="top" wrapText="1"/>
    </xf>
    <xf numFmtId="168" fontId="16" fillId="0" borderId="25" xfId="38" applyNumberFormat="1" applyFont="1" applyBorder="1" applyAlignment="1">
      <alignment horizontal="right" vertical="top" wrapText="1"/>
    </xf>
    <xf numFmtId="168" fontId="16" fillId="0" borderId="47" xfId="38" applyNumberFormat="1" applyFont="1" applyBorder="1" applyAlignment="1">
      <alignment horizontal="right" vertical="top" wrapText="1"/>
    </xf>
    <xf numFmtId="171" fontId="26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2" fillId="0" borderId="0" xfId="0" applyFont="1"/>
    <xf numFmtId="0" fontId="0" fillId="7" borderId="0" xfId="0" applyFill="1"/>
    <xf numFmtId="167" fontId="32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2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2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2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2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2" fillId="8" borderId="0" xfId="0" applyNumberFormat="1" applyFont="1" applyFill="1"/>
    <xf numFmtId="178" fontId="32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2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8" fillId="0" borderId="0" xfId="0" applyNumberFormat="1" applyFont="1"/>
    <xf numFmtId="173" fontId="0" fillId="0" borderId="0" xfId="0" applyNumberFormat="1"/>
    <xf numFmtId="179" fontId="32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2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5" fillId="0" borderId="0" xfId="30" quotePrefix="1" applyNumberFormat="1" applyBorder="1" applyAlignment="1">
      <alignment horizontal="left" vertical="top" wrapText="1"/>
    </xf>
    <xf numFmtId="168" fontId="16" fillId="0" borderId="48" xfId="38" applyNumberFormat="1" applyFont="1" applyFill="1" applyBorder="1" applyAlignment="1">
      <alignment horizontal="right" vertical="top" wrapText="1"/>
    </xf>
    <xf numFmtId="168" fontId="16" fillId="0" borderId="0" xfId="38" applyNumberFormat="1" applyFont="1" applyFill="1" applyBorder="1" applyAlignment="1">
      <alignment horizontal="right" vertical="top" wrapText="1"/>
    </xf>
    <xf numFmtId="168" fontId="15" fillId="0" borderId="24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Border="1" applyAlignment="1">
      <alignment horizontal="right" vertical="top" wrapText="1"/>
    </xf>
    <xf numFmtId="0" fontId="24" fillId="0" borderId="0" xfId="49" applyFont="1" applyBorder="1" applyAlignment="1">
      <alignment horizontal="left" vertical="top" wrapText="1"/>
    </xf>
    <xf numFmtId="168" fontId="15" fillId="0" borderId="3" xfId="30" quotePrefix="1" applyNumberFormat="1" applyBorder="1" applyAlignment="1">
      <alignment horizontal="left" vertical="top" wrapText="1"/>
    </xf>
    <xf numFmtId="168" fontId="15" fillId="0" borderId="4" xfId="30" quotePrefix="1" applyNumberFormat="1" applyBorder="1" applyAlignment="1">
      <alignment horizontal="left" vertical="top" wrapText="1"/>
    </xf>
    <xf numFmtId="168" fontId="15" fillId="0" borderId="26" xfId="30" quotePrefix="1" applyNumberFormat="1" applyBorder="1" applyAlignment="1">
      <alignment horizontal="left" vertical="top" wrapText="1"/>
    </xf>
    <xf numFmtId="168" fontId="15" fillId="0" borderId="49" xfId="30" quotePrefix="1" applyNumberFormat="1" applyBorder="1" applyAlignment="1">
      <alignment horizontal="left" vertical="top" wrapText="1"/>
    </xf>
    <xf numFmtId="168" fontId="15" fillId="0" borderId="50" xfId="30" quotePrefix="1" applyNumberFormat="1" applyBorder="1" applyAlignment="1">
      <alignment horizontal="left" vertical="top" wrapText="1"/>
    </xf>
    <xf numFmtId="168" fontId="15" fillId="0" borderId="42" xfId="30" quotePrefix="1" applyNumberFormat="1" applyBorder="1" applyAlignment="1">
      <alignment horizontal="left" vertical="top" wrapText="1"/>
    </xf>
    <xf numFmtId="168" fontId="15" fillId="0" borderId="40" xfId="38" applyNumberFormat="1" applyFont="1" applyFill="1" applyBorder="1" applyAlignment="1">
      <alignment horizontal="right" vertical="top" wrapText="1"/>
    </xf>
    <xf numFmtId="168" fontId="16" fillId="0" borderId="14" xfId="38" applyNumberFormat="1" applyFont="1" applyFill="1" applyBorder="1" applyAlignment="1">
      <alignment horizontal="right" vertical="top" wrapText="1"/>
    </xf>
    <xf numFmtId="168" fontId="16" fillId="0" borderId="16" xfId="38" applyNumberFormat="1" applyFont="1" applyFill="1" applyBorder="1" applyAlignment="1">
      <alignment horizontal="right" vertical="top" wrapText="1"/>
    </xf>
    <xf numFmtId="168" fontId="15" fillId="0" borderId="33" xfId="30" quotePrefix="1" applyNumberFormat="1" applyBorder="1" applyAlignment="1">
      <alignment horizontal="left" vertical="top" wrapText="1"/>
    </xf>
    <xf numFmtId="0" fontId="16" fillId="0" borderId="26" xfId="41" quotePrefix="1" applyFont="1" applyBorder="1" applyAlignment="1">
      <alignment horizontal="left" vertical="top" wrapText="1"/>
    </xf>
    <xf numFmtId="0" fontId="16" fillId="0" borderId="12" xfId="41" quotePrefix="1" applyFont="1" applyBorder="1" applyAlignment="1">
      <alignment horizontal="left" vertical="top" wrapText="1"/>
    </xf>
    <xf numFmtId="0" fontId="15" fillId="0" borderId="16" xfId="42" quotePrefix="1" applyFont="1" applyBorder="1" applyAlignment="1">
      <alignment horizontal="left" vertical="top" wrapText="1"/>
    </xf>
    <xf numFmtId="0" fontId="52" fillId="0" borderId="0" xfId="0" applyFont="1" applyAlignment="1">
      <alignment horizontal="left"/>
    </xf>
    <xf numFmtId="0" fontId="52" fillId="0" borderId="52" xfId="0" applyFont="1" applyBorder="1" applyAlignment="1">
      <alignment horizontal="left"/>
    </xf>
    <xf numFmtId="0" fontId="53" fillId="0" borderId="0" xfId="0" applyFont="1" applyAlignment="1">
      <alignment horizontal="left"/>
    </xf>
    <xf numFmtId="173" fontId="4" fillId="0" borderId="0" xfId="60" applyNumberFormat="1"/>
    <xf numFmtId="171" fontId="33" fillId="0" borderId="1" xfId="60" applyNumberFormat="1" applyFont="1" applyBorder="1" applyAlignment="1">
      <alignment horizontal="center" vertical="center" wrapText="1"/>
    </xf>
    <xf numFmtId="171" fontId="22" fillId="0" borderId="1" xfId="60" applyNumberFormat="1" applyFont="1" applyBorder="1" applyAlignment="1">
      <alignment horizontal="center" vertical="center" wrapText="1"/>
    </xf>
    <xf numFmtId="14" fontId="11" fillId="0" borderId="0" xfId="6" applyNumberFormat="1" applyAlignment="1">
      <alignment wrapText="1"/>
    </xf>
    <xf numFmtId="171" fontId="35" fillId="0" borderId="1" xfId="60" applyNumberFormat="1" applyFont="1" applyBorder="1" applyAlignment="1">
      <alignment horizontal="center" vertical="center" wrapText="1"/>
    </xf>
    <xf numFmtId="171" fontId="35" fillId="6" borderId="1" xfId="60" applyNumberFormat="1" applyFont="1" applyFill="1" applyBorder="1" applyAlignment="1">
      <alignment horizontal="center" vertical="center" wrapText="1"/>
    </xf>
    <xf numFmtId="0" fontId="1" fillId="0" borderId="0" xfId="63"/>
    <xf numFmtId="0" fontId="51" fillId="0" borderId="0" xfId="63" applyFont="1"/>
    <xf numFmtId="0" fontId="51" fillId="0" borderId="0" xfId="63" applyFont="1" applyAlignment="1">
      <alignment horizontal="right" vertical="center"/>
    </xf>
    <xf numFmtId="14" fontId="51" fillId="0" borderId="0" xfId="63" applyNumberFormat="1" applyFont="1" applyAlignment="1">
      <alignment horizontal="left" vertical="top"/>
    </xf>
    <xf numFmtId="14" fontId="51" fillId="0" borderId="0" xfId="63" applyNumberFormat="1" applyFont="1"/>
    <xf numFmtId="14" fontId="1" fillId="0" borderId="0" xfId="63" applyNumberFormat="1" applyAlignment="1">
      <alignment horizontal="left" vertical="top"/>
    </xf>
    <xf numFmtId="168" fontId="38" fillId="0" borderId="1" xfId="0" applyNumberFormat="1" applyFont="1" applyBorder="1" applyAlignment="1">
      <alignment horizontal="right" vertical="top"/>
    </xf>
    <xf numFmtId="0" fontId="16" fillId="0" borderId="40" xfId="35" applyNumberFormat="1" applyFont="1" applyBorder="1" applyAlignment="1">
      <alignment horizontal="right" vertical="top" wrapText="1"/>
    </xf>
    <xf numFmtId="0" fontId="15" fillId="0" borderId="2" xfId="45" quotePrefix="1" applyFont="1" applyBorder="1" applyAlignment="1">
      <alignment horizontal="right" vertical="top" wrapText="1"/>
    </xf>
    <xf numFmtId="0" fontId="15" fillId="0" borderId="41" xfId="37" quotePrefix="1" applyFont="1" applyBorder="1" applyAlignment="1">
      <alignment horizontal="left" vertical="top" wrapText="1"/>
    </xf>
    <xf numFmtId="0" fontId="16" fillId="0" borderId="4" xfId="43" quotePrefix="1" applyFont="1" applyBorder="1" applyAlignment="1">
      <alignment horizontal="left" vertical="top" wrapText="1"/>
    </xf>
    <xf numFmtId="0" fontId="16" fillId="0" borderId="26" xfId="37" quotePrefix="1" applyFont="1" applyBorder="1" applyAlignment="1">
      <alignment horizontal="left" vertical="top" wrapText="1"/>
    </xf>
    <xf numFmtId="0" fontId="16" fillId="0" borderId="16" xfId="37" quotePrefix="1" applyFont="1" applyBorder="1" applyAlignment="1">
      <alignment horizontal="left" vertical="top" wrapText="1"/>
    </xf>
    <xf numFmtId="0" fontId="0" fillId="0" borderId="0" xfId="0" applyProtection="1">
      <protection locked="0"/>
    </xf>
    <xf numFmtId="184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49" fillId="0" borderId="0" xfId="0" applyFont="1" applyProtection="1">
      <protection locked="0"/>
    </xf>
    <xf numFmtId="0" fontId="49" fillId="0" borderId="0" xfId="63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6" fillId="0" borderId="12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55" fillId="0" borderId="16" xfId="0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5" fillId="0" borderId="47" xfId="0" applyFont="1" applyBorder="1" applyAlignment="1" applyProtection="1">
      <alignment horizontal="center" vertical="center" wrapText="1"/>
      <protection locked="0"/>
    </xf>
    <xf numFmtId="0" fontId="55" fillId="0" borderId="50" xfId="0" applyFont="1" applyBorder="1" applyAlignment="1" applyProtection="1">
      <alignment horizontal="center" vertical="center" wrapText="1"/>
      <protection locked="0"/>
    </xf>
    <xf numFmtId="0" fontId="55" fillId="0" borderId="48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4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0" fontId="51" fillId="0" borderId="7" xfId="0" applyFont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4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left" vertical="center" wrapText="1"/>
      <protection locked="0"/>
    </xf>
    <xf numFmtId="185" fontId="51" fillId="0" borderId="17" xfId="0" applyNumberFormat="1" applyFont="1" applyBorder="1" applyAlignment="1" applyProtection="1">
      <alignment vertical="center" wrapText="1"/>
      <protection locked="0"/>
    </xf>
    <xf numFmtId="185" fontId="51" fillId="0" borderId="14" xfId="0" applyNumberFormat="1" applyFont="1" applyBorder="1" applyAlignment="1" applyProtection="1">
      <alignment horizontal="center" vertical="center" wrapText="1"/>
      <protection locked="0"/>
    </xf>
    <xf numFmtId="185" fontId="51" fillId="0" borderId="15" xfId="0" applyNumberFormat="1" applyFont="1" applyBorder="1" applyAlignment="1" applyProtection="1">
      <alignment horizontal="center" vertical="center" wrapText="1"/>
      <protection locked="0"/>
    </xf>
    <xf numFmtId="185" fontId="51" fillId="0" borderId="16" xfId="0" applyNumberFormat="1" applyFont="1" applyBorder="1" applyAlignment="1" applyProtection="1">
      <alignment horizontal="center" vertical="center" wrapText="1"/>
      <protection locked="0"/>
    </xf>
    <xf numFmtId="185" fontId="51" fillId="0" borderId="21" xfId="0" applyNumberFormat="1" applyFont="1" applyBorder="1" applyAlignment="1" applyProtection="1">
      <alignment horizontal="center" vertical="center" wrapText="1"/>
      <protection locked="0"/>
    </xf>
    <xf numFmtId="185" fontId="51" fillId="0" borderId="17" xfId="0" applyNumberFormat="1" applyFont="1" applyBorder="1" applyAlignment="1" applyProtection="1">
      <alignment horizontal="center" vertical="center" wrapText="1"/>
      <protection locked="0"/>
    </xf>
    <xf numFmtId="185" fontId="50" fillId="0" borderId="61" xfId="0" applyNumberFormat="1" applyFont="1" applyBorder="1" applyAlignment="1" applyProtection="1">
      <alignment horizontal="center" vertical="center" wrapText="1"/>
      <protection locked="0"/>
    </xf>
    <xf numFmtId="185" fontId="50" fillId="0" borderId="16" xfId="0" applyNumberFormat="1" applyFont="1" applyBorder="1" applyAlignment="1" applyProtection="1">
      <alignment horizontal="center" vertical="center" wrapText="1"/>
      <protection locked="0"/>
    </xf>
    <xf numFmtId="186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85" fontId="29" fillId="0" borderId="0" xfId="0" applyNumberFormat="1" applyFont="1" applyBorder="1" applyAlignment="1" applyProtection="1">
      <alignment horizontal="center" vertical="center"/>
      <protection locked="0"/>
    </xf>
    <xf numFmtId="18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56" fillId="0" borderId="58" xfId="0" applyFont="1" applyBorder="1" applyAlignment="1" applyProtection="1">
      <alignment horizontal="center" vertical="center" wrapText="1"/>
      <protection locked="0"/>
    </xf>
    <xf numFmtId="0" fontId="56" fillId="0" borderId="22" xfId="0" applyFont="1" applyBorder="1" applyAlignment="1" applyProtection="1">
      <alignment horizontal="center" vertical="center" wrapText="1"/>
      <protection locked="0"/>
    </xf>
    <xf numFmtId="0" fontId="56" fillId="0" borderId="8" xfId="0" applyFont="1" applyBorder="1" applyAlignment="1" applyProtection="1">
      <alignment horizontal="center" vertical="center" wrapText="1"/>
      <protection locked="0"/>
    </xf>
    <xf numFmtId="0" fontId="56" fillId="0" borderId="9" xfId="0" applyFont="1" applyBorder="1" applyAlignment="1" applyProtection="1">
      <alignment horizontal="center" vertical="center" wrapText="1"/>
      <protection locked="0"/>
    </xf>
    <xf numFmtId="0" fontId="56" fillId="0" borderId="59" xfId="0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 applyProtection="1">
      <alignment wrapText="1"/>
      <protection locked="0"/>
    </xf>
    <xf numFmtId="0" fontId="50" fillId="0" borderId="53" xfId="0" applyFont="1" applyBorder="1" applyAlignment="1" applyProtection="1">
      <alignment horizontal="center" vertical="center" wrapText="1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0" fontId="50" fillId="0" borderId="54" xfId="0" applyFont="1" applyBorder="1" applyAlignment="1" applyProtection="1">
      <alignment horizontal="center" vertical="center" wrapText="1"/>
      <protection locked="0"/>
    </xf>
    <xf numFmtId="0" fontId="50" fillId="0" borderId="50" xfId="0" applyFont="1" applyBorder="1" applyAlignment="1" applyProtection="1">
      <alignment horizontal="center" vertical="center" wrapText="1"/>
      <protection locked="0"/>
    </xf>
    <xf numFmtId="0" fontId="50" fillId="0" borderId="29" xfId="0" applyFont="1" applyBorder="1" applyAlignment="1" applyProtection="1">
      <alignment horizontal="center" vertical="center" wrapText="1"/>
      <protection locked="0"/>
    </xf>
    <xf numFmtId="0" fontId="50" fillId="0" borderId="43" xfId="0" applyFont="1" applyBorder="1" applyAlignment="1" applyProtection="1">
      <alignment horizontal="center" vertical="center" wrapText="1"/>
      <protection locked="0"/>
    </xf>
    <xf numFmtId="0" fontId="50" fillId="0" borderId="42" xfId="0" applyFont="1" applyBorder="1" applyAlignment="1" applyProtection="1">
      <alignment horizontal="center" vertical="center" wrapText="1"/>
      <protection locked="0"/>
    </xf>
    <xf numFmtId="0" fontId="50" fillId="0" borderId="31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6" fillId="0" borderId="23" xfId="0" applyFont="1" applyBorder="1" applyAlignment="1" applyProtection="1">
      <alignment horizontal="center" vertical="center" wrapText="1"/>
      <protection locked="0"/>
    </xf>
    <xf numFmtId="0" fontId="56" fillId="0" borderId="24" xfId="0" applyFont="1" applyBorder="1" applyAlignment="1" applyProtection="1">
      <alignment horizontal="center" vertical="center" wrapText="1"/>
      <protection locked="0"/>
    </xf>
    <xf numFmtId="0" fontId="56" fillId="0" borderId="55" xfId="0" applyFont="1" applyBorder="1" applyAlignment="1" applyProtection="1">
      <alignment horizontal="center" vertical="center" wrapText="1"/>
      <protection locked="0"/>
    </xf>
    <xf numFmtId="0" fontId="50" fillId="0" borderId="45" xfId="0" applyFont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center" vertical="center" wrapText="1"/>
      <protection locked="0"/>
    </xf>
    <xf numFmtId="0" fontId="50" fillId="0" borderId="46" xfId="0" applyFont="1" applyBorder="1" applyAlignment="1" applyProtection="1">
      <alignment horizontal="center" vertical="center" wrapText="1"/>
      <protection locked="0"/>
    </xf>
    <xf numFmtId="49" fontId="55" fillId="0" borderId="53" xfId="0" applyNumberFormat="1" applyFont="1" applyBorder="1" applyAlignment="1" applyProtection="1">
      <alignment horizontal="center" vertical="center" wrapText="1"/>
      <protection locked="0"/>
    </xf>
    <xf numFmtId="49" fontId="55" fillId="0" borderId="49" xfId="0" applyNumberFormat="1" applyFont="1" applyBorder="1" applyAlignment="1" applyProtection="1">
      <alignment horizontal="center" vertical="center" wrapText="1"/>
      <protection locked="0"/>
    </xf>
    <xf numFmtId="49" fontId="55" fillId="0" borderId="28" xfId="0" applyNumberFormat="1" applyFont="1" applyBorder="1" applyAlignment="1" applyProtection="1">
      <alignment horizontal="center" vertical="center" wrapText="1"/>
      <protection locked="0"/>
    </xf>
    <xf numFmtId="49" fontId="55" fillId="0" borderId="54" xfId="0" applyNumberFormat="1" applyFont="1" applyBorder="1" applyAlignment="1" applyProtection="1">
      <alignment horizontal="center" vertical="center" wrapText="1"/>
      <protection locked="0"/>
    </xf>
    <xf numFmtId="49" fontId="55" fillId="0" borderId="50" xfId="0" applyNumberFormat="1" applyFont="1" applyBorder="1" applyAlignment="1" applyProtection="1">
      <alignment horizontal="center" vertical="center" wrapText="1"/>
      <protection locked="0"/>
    </xf>
    <xf numFmtId="49" fontId="55" fillId="0" borderId="29" xfId="0" applyNumberFormat="1" applyFont="1" applyBorder="1" applyAlignment="1" applyProtection="1">
      <alignment horizontal="center" vertical="center" wrapText="1"/>
      <protection locked="0"/>
    </xf>
    <xf numFmtId="49" fontId="55" fillId="0" borderId="4" xfId="0" applyNumberFormat="1" applyFont="1" applyBorder="1" applyAlignment="1" applyProtection="1">
      <alignment horizontal="center" vertical="center" wrapText="1"/>
      <protection locked="0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49" fontId="55" fillId="0" borderId="15" xfId="0" applyNumberFormat="1" applyFont="1" applyBorder="1" applyAlignment="1" applyProtection="1">
      <alignment horizontal="center" vertical="center" wrapText="1"/>
      <protection locked="0"/>
    </xf>
    <xf numFmtId="49" fontId="50" fillId="0" borderId="26" xfId="0" applyNumberFormat="1" applyFont="1" applyBorder="1" applyAlignment="1" applyProtection="1">
      <alignment horizontal="center" vertical="center" wrapText="1"/>
      <protection locked="0"/>
    </xf>
    <xf numFmtId="49" fontId="50" fillId="0" borderId="12" xfId="0" applyNumberFormat="1" applyFont="1" applyBorder="1" applyAlignment="1" applyProtection="1">
      <alignment horizontal="center" vertical="center" wrapText="1"/>
      <protection locked="0"/>
    </xf>
    <xf numFmtId="49" fontId="50" fillId="0" borderId="16" xfId="0" applyNumberFormat="1" applyFont="1" applyBorder="1" applyAlignment="1" applyProtection="1">
      <alignment horizontal="center" vertical="center" wrapText="1"/>
      <protection locked="0"/>
    </xf>
    <xf numFmtId="0" fontId="55" fillId="0" borderId="56" xfId="0" applyFont="1" applyBorder="1" applyAlignment="1" applyProtection="1">
      <alignment horizontal="center" vertical="center" wrapText="1"/>
      <protection locked="0"/>
    </xf>
    <xf numFmtId="0" fontId="55" fillId="0" borderId="28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 applyProtection="1">
      <alignment horizontal="center" vertical="center" wrapText="1"/>
      <protection locked="0"/>
    </xf>
    <xf numFmtId="0" fontId="55" fillId="0" borderId="29" xfId="0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55" fillId="0" borderId="57" xfId="0" applyFont="1" applyBorder="1" applyAlignment="1" applyProtection="1">
      <alignment horizontal="center" vertical="center" wrapText="1"/>
      <protection locked="0"/>
    </xf>
    <xf numFmtId="0" fontId="55" fillId="0" borderId="31" xfId="0" applyFont="1" applyBorder="1" applyAlignment="1" applyProtection="1">
      <alignment horizontal="center" vertical="center" wrapText="1"/>
      <protection locked="0"/>
    </xf>
    <xf numFmtId="0" fontId="34" fillId="4" borderId="5" xfId="6" applyFont="1" applyFill="1" applyBorder="1" applyAlignment="1" applyProtection="1">
      <alignment horizontal="center" vertical="center" wrapText="1"/>
    </xf>
    <xf numFmtId="0" fontId="34" fillId="4" borderId="2" xfId="6" applyFont="1" applyFill="1" applyBorder="1" applyAlignment="1" applyProtection="1">
      <alignment horizontal="center" vertical="center" wrapText="1"/>
    </xf>
    <xf numFmtId="0" fontId="11" fillId="0" borderId="0" xfId="6" applyFill="1" applyBorder="1" applyAlignment="1">
      <alignment horizontal="center" wrapText="1"/>
    </xf>
    <xf numFmtId="0" fontId="34" fillId="5" borderId="9" xfId="6" applyFont="1" applyFill="1" applyBorder="1" applyAlignment="1">
      <alignment horizontal="center" vertical="center" wrapText="1"/>
    </xf>
    <xf numFmtId="0" fontId="34" fillId="5" borderId="22" xfId="6" applyFont="1" applyFill="1" applyBorder="1" applyAlignment="1">
      <alignment horizontal="center" vertical="center" wrapText="1"/>
    </xf>
    <xf numFmtId="0" fontId="34" fillId="5" borderId="8" xfId="6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0" applyFont="1" applyAlignment="1">
      <alignment horizontal="right" wrapText="1"/>
    </xf>
    <xf numFmtId="0" fontId="0" fillId="0" borderId="0" xfId="0" applyAlignment="1"/>
    <xf numFmtId="0" fontId="20" fillId="0" borderId="0" xfId="60" applyFont="1" applyAlignment="1">
      <alignment horizontal="right"/>
    </xf>
    <xf numFmtId="0" fontId="31" fillId="2" borderId="35" xfId="6" applyFont="1" applyFill="1" applyBorder="1" applyAlignment="1">
      <alignment horizontal="center" vertical="center" wrapText="1"/>
    </xf>
    <xf numFmtId="0" fontId="31" fillId="2" borderId="36" xfId="6" applyFont="1" applyFill="1" applyBorder="1" applyAlignment="1">
      <alignment horizontal="center" vertical="center" wrapText="1"/>
    </xf>
    <xf numFmtId="0" fontId="31" fillId="2" borderId="27" xfId="6" applyFont="1" applyFill="1" applyBorder="1" applyAlignment="1">
      <alignment horizontal="center" vertical="center" wrapText="1"/>
    </xf>
    <xf numFmtId="0" fontId="9" fillId="0" borderId="0" xfId="4" quotePrefix="1" applyBorder="1" applyAlignment="1">
      <alignment horizontal="center" vertical="top" wrapText="1"/>
    </xf>
    <xf numFmtId="0" fontId="12" fillId="0" borderId="0" xfId="7" quotePrefix="1" applyBorder="1" applyAlignment="1">
      <alignment horizontal="left" vertical="top" wrapText="1"/>
    </xf>
    <xf numFmtId="0" fontId="12" fillId="0" borderId="0" xfId="7" applyBorder="1" applyAlignment="1">
      <alignment horizontal="left" vertical="top" wrapText="1"/>
    </xf>
    <xf numFmtId="0" fontId="12" fillId="0" borderId="0" xfId="8" quotePrefix="1" applyBorder="1" applyAlignment="1">
      <alignment horizontal="left" vertical="top" wrapText="1"/>
    </xf>
    <xf numFmtId="0" fontId="12" fillId="0" borderId="0" xfId="8" applyBorder="1" applyAlignment="1">
      <alignment horizontal="left" vertical="top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center" vertical="center" wrapText="1"/>
    </xf>
    <xf numFmtId="0" fontId="12" fillId="0" borderId="0" xfId="18" quotePrefix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2" fillId="0" borderId="0" xfId="9" quotePrefix="1" applyBorder="1" applyAlignment="1">
      <alignment horizontal="left" vertical="top" wrapText="1"/>
    </xf>
    <xf numFmtId="0" fontId="12" fillId="0" borderId="0" xfId="9" applyBorder="1" applyAlignment="1">
      <alignment horizontal="left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13" fillId="0" borderId="0" xfId="16" applyBorder="1" applyAlignment="1">
      <alignment horizontal="center" vertical="center" wrapText="1"/>
    </xf>
    <xf numFmtId="0" fontId="27" fillId="0" borderId="1" xfId="47" applyFont="1" applyBorder="1" applyAlignment="1">
      <alignment horizontal="left" vertical="center" wrapText="1"/>
    </xf>
    <xf numFmtId="168" fontId="29" fillId="0" borderId="7" xfId="18" applyNumberFormat="1" applyFont="1" applyBorder="1" applyAlignment="1">
      <alignment horizontal="right" wrapText="1"/>
    </xf>
    <xf numFmtId="0" fontId="31" fillId="2" borderId="8" xfId="6" applyFont="1" applyFill="1" applyBorder="1" applyAlignment="1">
      <alignment horizontal="center" vertical="center" wrapText="1"/>
    </xf>
    <xf numFmtId="0" fontId="31" fillId="2" borderId="1" xfId="6" applyFont="1" applyFill="1" applyBorder="1" applyAlignment="1">
      <alignment horizontal="center" vertical="center" wrapText="1"/>
    </xf>
    <xf numFmtId="0" fontId="15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0" fontId="17" fillId="0" borderId="0" xfId="48" quotePrefix="1" applyAlignment="1">
      <alignment horizontal="left" vertical="top" wrapText="1"/>
    </xf>
    <xf numFmtId="0" fontId="17" fillId="0" borderId="0" xfId="48" applyAlignment="1">
      <alignment horizontal="left" vertical="top" wrapText="1"/>
    </xf>
    <xf numFmtId="0" fontId="54" fillId="0" borderId="0" xfId="0" applyFont="1" applyAlignment="1">
      <alignment horizontal="left"/>
    </xf>
    <xf numFmtId="0" fontId="15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5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7" fillId="0" borderId="0" xfId="49" quotePrefix="1" applyAlignment="1">
      <alignment horizontal="left" vertical="top" wrapText="1"/>
    </xf>
    <xf numFmtId="0" fontId="17" fillId="0" borderId="0" xfId="49" applyAlignment="1">
      <alignment horizontal="left" vertical="top" wrapText="1"/>
    </xf>
    <xf numFmtId="0" fontId="11" fillId="0" borderId="0" xfId="6" applyFont="1" applyAlignment="1">
      <alignment horizontal="right" wrapText="1"/>
    </xf>
    <xf numFmtId="0" fontId="43" fillId="0" borderId="11" xfId="3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40" fillId="0" borderId="0" xfId="10" applyFont="1" applyBorder="1" applyAlignment="1">
      <alignment horizontal="center" vertical="top" wrapText="1"/>
    </xf>
    <xf numFmtId="0" fontId="41" fillId="0" borderId="38" xfId="18" applyFont="1" applyBorder="1" applyAlignment="1">
      <alignment horizontal="left" vertical="top" wrapText="1"/>
    </xf>
    <xf numFmtId="0" fontId="9" fillId="0" borderId="4" xfId="20" applyBorder="1" applyAlignment="1">
      <alignment horizontal="center" vertical="center" wrapText="1"/>
    </xf>
    <xf numFmtId="0" fontId="9" fillId="0" borderId="26" xfId="21" applyBorder="1" applyAlignment="1">
      <alignment horizontal="center" vertical="center" wrapText="1"/>
    </xf>
    <xf numFmtId="0" fontId="9" fillId="0" borderId="16" xfId="21" applyBorder="1" applyAlignment="1">
      <alignment horizontal="center" vertical="center" wrapText="1"/>
    </xf>
    <xf numFmtId="0" fontId="28" fillId="6" borderId="44" xfId="0" applyFont="1" applyFill="1" applyBorder="1" applyAlignment="1">
      <alignment horizontal="center" vertical="center" wrapText="1"/>
    </xf>
    <xf numFmtId="0" fontId="42" fillId="0" borderId="45" xfId="23" quotePrefix="1" applyFont="1" applyBorder="1" applyAlignment="1">
      <alignment horizontal="center" vertical="center" wrapText="1"/>
    </xf>
    <xf numFmtId="0" fontId="42" fillId="0" borderId="46" xfId="23" quotePrefix="1" applyFont="1" applyBorder="1" applyAlignment="1">
      <alignment horizontal="center" vertical="center" wrapText="1"/>
    </xf>
    <xf numFmtId="0" fontId="43" fillId="0" borderId="11" xfId="30" applyFont="1" applyBorder="1" applyAlignment="1">
      <alignment horizontal="left" vertical="top" wrapText="1"/>
    </xf>
    <xf numFmtId="166" fontId="20" fillId="0" borderId="0" xfId="60" applyNumberFormat="1" applyFont="1" applyFill="1" applyBorder="1" applyAlignment="1">
      <alignment horizontal="left" vertical="center" wrapText="1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13</xdr:row>
      <xdr:rowOff>95250</xdr:rowOff>
    </xdr:from>
    <xdr:to>
      <xdr:col>7</xdr:col>
      <xdr:colOff>0</xdr:colOff>
      <xdr:row>14</xdr:row>
      <xdr:rowOff>157843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58769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8</xdr:col>
      <xdr:colOff>586318</xdr:colOff>
      <xdr:row>11</xdr:row>
      <xdr:rowOff>167217</xdr:rowOff>
    </xdr:from>
    <xdr:to>
      <xdr:col>9</xdr:col>
      <xdr:colOff>425285</xdr:colOff>
      <xdr:row>14</xdr:row>
      <xdr:rowOff>81492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9218" y="5567892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46</xdr:row>
      <xdr:rowOff>304800</xdr:rowOff>
    </xdr:from>
    <xdr:to>
      <xdr:col>4</xdr:col>
      <xdr:colOff>673837</xdr:colOff>
      <xdr:row>47</xdr:row>
      <xdr:rowOff>380862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2425" y="12163425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Normal="100" workbookViewId="0">
      <selection activeCell="A4" sqref="A4:A6"/>
    </sheetView>
  </sheetViews>
  <sheetFormatPr defaultRowHeight="15" x14ac:dyDescent="0.25"/>
  <cols>
    <col min="1" max="1" width="10.28515625" style="307" customWidth="1"/>
    <col min="2" max="2" width="12.140625" style="307" customWidth="1"/>
    <col min="3" max="3" width="43" style="307" customWidth="1"/>
    <col min="4" max="4" width="12.28515625" style="307" customWidth="1"/>
    <col min="5" max="8" width="10.42578125" style="307" customWidth="1"/>
    <col min="9" max="9" width="11.85546875" style="307" customWidth="1"/>
    <col min="10" max="10" width="14.85546875" style="307" customWidth="1"/>
    <col min="11" max="11" width="15.85546875" style="307" customWidth="1"/>
    <col min="12" max="12" width="9.5703125" style="307" customWidth="1"/>
    <col min="13" max="14" width="9.85546875" style="307" customWidth="1"/>
    <col min="15" max="15" width="9.7109375" style="307" customWidth="1"/>
    <col min="16" max="17" width="9.85546875" style="307" customWidth="1"/>
    <col min="18" max="18" width="11.28515625" style="307" customWidth="1"/>
    <col min="19" max="19" width="12" style="307" customWidth="1"/>
    <col min="20" max="20" width="11.7109375" style="307" customWidth="1"/>
    <col min="21" max="21" width="11.42578125" style="307" customWidth="1"/>
    <col min="22" max="22" width="11.7109375" style="307" customWidth="1"/>
    <col min="23" max="23" width="11.5703125" style="307" customWidth="1"/>
    <col min="24" max="24" width="14.42578125" style="307" customWidth="1"/>
    <col min="25" max="26" width="9.140625" style="307"/>
    <col min="27" max="27" width="11.7109375" style="307" customWidth="1"/>
    <col min="28" max="28" width="14.140625" style="307" customWidth="1"/>
    <col min="29" max="16384" width="9.140625" style="307"/>
  </cols>
  <sheetData>
    <row r="1" spans="1:34" x14ac:dyDescent="0.25">
      <c r="W1" s="308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</row>
    <row r="2" spans="1:34" s="310" customFormat="1" x14ac:dyDescent="0.25">
      <c r="B2" s="401" t="s">
        <v>127</v>
      </c>
      <c r="C2" s="401"/>
      <c r="D2" s="401"/>
      <c r="E2" s="401"/>
      <c r="F2" s="401"/>
      <c r="G2" s="401"/>
      <c r="H2" s="401"/>
      <c r="I2" s="401"/>
      <c r="J2" s="311" t="s">
        <v>128</v>
      </c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</row>
    <row r="3" spans="1:34" ht="15.75" thickBot="1" x14ac:dyDescent="0.3">
      <c r="L3" s="312"/>
      <c r="M3" s="312"/>
      <c r="N3" s="312"/>
      <c r="O3" s="312"/>
      <c r="P3" s="312"/>
      <c r="Q3" s="312"/>
      <c r="R3" s="313"/>
      <c r="S3" s="313"/>
      <c r="T3" s="313"/>
      <c r="U3" s="307">
        <f>A8</f>
        <v>2019</v>
      </c>
      <c r="V3" s="307" t="s">
        <v>108</v>
      </c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</row>
    <row r="4" spans="1:34" ht="15" customHeight="1" x14ac:dyDescent="0.25">
      <c r="A4" s="367" t="s">
        <v>109</v>
      </c>
      <c r="B4" s="370" t="s">
        <v>110</v>
      </c>
      <c r="C4" s="370" t="s">
        <v>111</v>
      </c>
      <c r="D4" s="373" t="s">
        <v>131</v>
      </c>
      <c r="E4" s="376" t="s">
        <v>37</v>
      </c>
      <c r="F4" s="377"/>
      <c r="G4" s="377"/>
      <c r="H4" s="378"/>
      <c r="I4" s="379" t="s">
        <v>132</v>
      </c>
      <c r="J4" s="380"/>
      <c r="K4" s="381"/>
      <c r="L4" s="379" t="s">
        <v>133</v>
      </c>
      <c r="M4" s="380"/>
      <c r="N4" s="380"/>
      <c r="O4" s="380"/>
      <c r="P4" s="380"/>
      <c r="Q4" s="381"/>
      <c r="R4" s="382" t="s">
        <v>112</v>
      </c>
      <c r="S4" s="385" t="s">
        <v>134</v>
      </c>
      <c r="T4" s="388" t="s">
        <v>135</v>
      </c>
      <c r="U4" s="391" t="s">
        <v>136</v>
      </c>
      <c r="V4" s="394" t="s">
        <v>113</v>
      </c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</row>
    <row r="5" spans="1:34" ht="15" customHeight="1" x14ac:dyDescent="0.25">
      <c r="A5" s="368"/>
      <c r="B5" s="371"/>
      <c r="C5" s="371"/>
      <c r="D5" s="374"/>
      <c r="E5" s="397" t="s">
        <v>137</v>
      </c>
      <c r="F5" s="399" t="s">
        <v>138</v>
      </c>
      <c r="G5" s="399" t="s">
        <v>139</v>
      </c>
      <c r="H5" s="402" t="s">
        <v>140</v>
      </c>
      <c r="I5" s="361" t="s">
        <v>141</v>
      </c>
      <c r="J5" s="363"/>
      <c r="K5" s="314" t="s">
        <v>142</v>
      </c>
      <c r="L5" s="361" t="s">
        <v>141</v>
      </c>
      <c r="M5" s="362"/>
      <c r="N5" s="363"/>
      <c r="O5" s="364" t="s">
        <v>142</v>
      </c>
      <c r="P5" s="362"/>
      <c r="Q5" s="365"/>
      <c r="R5" s="383"/>
      <c r="S5" s="386"/>
      <c r="T5" s="389"/>
      <c r="U5" s="392"/>
      <c r="V5" s="395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</row>
    <row r="6" spans="1:34" ht="132.75" customHeight="1" thickBot="1" x14ac:dyDescent="0.3">
      <c r="A6" s="369"/>
      <c r="B6" s="372"/>
      <c r="C6" s="372"/>
      <c r="D6" s="375"/>
      <c r="E6" s="398"/>
      <c r="F6" s="400"/>
      <c r="G6" s="400"/>
      <c r="H6" s="403"/>
      <c r="I6" s="315" t="s">
        <v>143</v>
      </c>
      <c r="J6" s="316" t="s">
        <v>144</v>
      </c>
      <c r="K6" s="317" t="s">
        <v>145</v>
      </c>
      <c r="L6" s="318" t="s">
        <v>146</v>
      </c>
      <c r="M6" s="319" t="s">
        <v>114</v>
      </c>
      <c r="N6" s="319" t="s">
        <v>115</v>
      </c>
      <c r="O6" s="319" t="s">
        <v>146</v>
      </c>
      <c r="P6" s="319" t="s">
        <v>114</v>
      </c>
      <c r="Q6" s="320" t="s">
        <v>115</v>
      </c>
      <c r="R6" s="384"/>
      <c r="S6" s="387"/>
      <c r="T6" s="390"/>
      <c r="U6" s="393"/>
      <c r="V6" s="396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</row>
    <row r="7" spans="1:34" s="335" customFormat="1" x14ac:dyDescent="0.25">
      <c r="A7" s="321">
        <v>1</v>
      </c>
      <c r="B7" s="322">
        <v>2</v>
      </c>
      <c r="C7" s="322">
        <v>3</v>
      </c>
      <c r="D7" s="323">
        <v>4</v>
      </c>
      <c r="E7" s="324">
        <v>5</v>
      </c>
      <c r="F7" s="325">
        <v>6</v>
      </c>
      <c r="G7" s="325">
        <v>7</v>
      </c>
      <c r="H7" s="326">
        <v>8</v>
      </c>
      <c r="I7" s="327">
        <v>9</v>
      </c>
      <c r="J7" s="328">
        <v>10</v>
      </c>
      <c r="K7" s="329">
        <v>11</v>
      </c>
      <c r="L7" s="330">
        <v>12</v>
      </c>
      <c r="M7" s="331">
        <v>13</v>
      </c>
      <c r="N7" s="331">
        <v>14</v>
      </c>
      <c r="O7" s="331">
        <v>15</v>
      </c>
      <c r="P7" s="331">
        <v>16</v>
      </c>
      <c r="Q7" s="332">
        <v>17</v>
      </c>
      <c r="R7" s="333">
        <v>18</v>
      </c>
      <c r="S7" s="321">
        <v>19</v>
      </c>
      <c r="T7" s="322">
        <v>20</v>
      </c>
      <c r="U7" s="322">
        <v>21</v>
      </c>
      <c r="V7" s="334">
        <v>22</v>
      </c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</row>
    <row r="8" spans="1:34" ht="84.75" customHeight="1" thickBot="1" x14ac:dyDescent="0.3">
      <c r="A8" s="336">
        <v>2019</v>
      </c>
      <c r="B8" s="337" t="str">
        <f>J2</f>
        <v>I_004-52-1-01.21-0075</v>
      </c>
      <c r="C8" s="338" t="s">
        <v>125</v>
      </c>
      <c r="D8" s="339">
        <v>2509.1961299999998</v>
      </c>
      <c r="E8" s="340">
        <v>157.17834999999999</v>
      </c>
      <c r="F8" s="341">
        <v>2152.2843600000001</v>
      </c>
      <c r="G8" s="341">
        <v>0</v>
      </c>
      <c r="H8" s="342">
        <f>IFERROR(D8-E8-F8-G8,"#Ошибка!")</f>
        <v>199.73341999999957</v>
      </c>
      <c r="I8" s="343">
        <v>157.17834999999999</v>
      </c>
      <c r="J8" s="341">
        <v>0</v>
      </c>
      <c r="K8" s="344">
        <v>2222.2100700000001</v>
      </c>
      <c r="L8" s="340">
        <v>0</v>
      </c>
      <c r="M8" s="341">
        <v>17.5761</v>
      </c>
      <c r="N8" s="341">
        <v>0</v>
      </c>
      <c r="O8" s="341">
        <v>112.23161</v>
      </c>
      <c r="P8" s="341">
        <v>0</v>
      </c>
      <c r="Q8" s="342">
        <v>0</v>
      </c>
      <c r="R8" s="345">
        <f>IFERROR(SUM(I8:Q8),"#Ошибка!")</f>
        <v>2509.1961300000003</v>
      </c>
      <c r="S8" s="340">
        <v>203.04655</v>
      </c>
      <c r="T8" s="341">
        <v>0</v>
      </c>
      <c r="U8" s="341">
        <f>IFERROR(ROUND(K8*1.2+T8+O8+P8+Q8,5),"#Ошибка!")</f>
        <v>2778.8836900000001</v>
      </c>
      <c r="V8" s="346">
        <f>IFERROR(S8+U8,"#Ошибка!")</f>
        <v>2981.9302400000001</v>
      </c>
      <c r="W8" s="347"/>
      <c r="X8" s="348"/>
      <c r="Y8" s="349"/>
      <c r="Z8" s="309"/>
      <c r="AA8" s="349"/>
      <c r="AB8" s="349"/>
      <c r="AD8" s="309"/>
      <c r="AE8" s="309"/>
      <c r="AF8" s="309"/>
      <c r="AG8" s="309"/>
      <c r="AH8" s="309"/>
    </row>
    <row r="9" spans="1:34" s="354" customFormat="1" ht="12.75" x14ac:dyDescent="0.2">
      <c r="A9" s="350"/>
      <c r="B9" s="351"/>
      <c r="C9" s="351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3"/>
      <c r="S9" s="353"/>
      <c r="T9" s="353"/>
      <c r="U9" s="353"/>
      <c r="V9" s="353"/>
    </row>
    <row r="10" spans="1:34" s="354" customFormat="1" ht="21" customHeight="1" x14ac:dyDescent="0.2">
      <c r="A10" s="350"/>
      <c r="B10" s="351"/>
      <c r="C10" s="351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3"/>
      <c r="S10" s="353"/>
      <c r="T10" s="353"/>
      <c r="U10" s="353"/>
      <c r="V10" s="353"/>
    </row>
    <row r="11" spans="1:34" s="354" customFormat="1" ht="12.75" x14ac:dyDescent="0.2">
      <c r="A11" s="350"/>
      <c r="B11" s="351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352"/>
      <c r="R11" s="353"/>
      <c r="S11" s="353"/>
      <c r="T11" s="353"/>
      <c r="U11" s="353"/>
      <c r="V11" s="353"/>
    </row>
    <row r="12" spans="1:34" s="354" customFormat="1" x14ac:dyDescent="0.25">
      <c r="A12" s="350"/>
      <c r="B12" s="294"/>
      <c r="C12" s="294"/>
      <c r="D12" s="294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3"/>
      <c r="S12" s="353"/>
      <c r="T12" s="353"/>
      <c r="U12" s="353"/>
      <c r="V12" s="353"/>
    </row>
    <row r="13" spans="1:34" x14ac:dyDescent="0.25">
      <c r="B13" s="294"/>
      <c r="C13" s="294"/>
      <c r="D13" s="294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</row>
    <row r="14" spans="1:34" x14ac:dyDescent="0.25">
      <c r="D14" s="355"/>
      <c r="E14" s="355"/>
      <c r="F14" s="313"/>
      <c r="G14" s="296" t="s">
        <v>119</v>
      </c>
      <c r="H14" s="313"/>
      <c r="I14" s="313"/>
      <c r="J14" s="313"/>
      <c r="K14" s="296" t="s">
        <v>116</v>
      </c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</row>
    <row r="15" spans="1:34" x14ac:dyDescent="0.25">
      <c r="B15" s="297"/>
      <c r="C15" s="295"/>
      <c r="D15" s="295"/>
      <c r="E15" s="356"/>
      <c r="F15" s="356"/>
      <c r="G15" s="356"/>
      <c r="H15" s="356"/>
      <c r="I15" s="356"/>
      <c r="J15" s="356"/>
      <c r="K15" s="356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</row>
    <row r="16" spans="1:34" x14ac:dyDescent="0.25">
      <c r="B16" s="294"/>
      <c r="C16" s="294"/>
      <c r="E16" s="357"/>
      <c r="F16" s="357"/>
      <c r="G16" s="357"/>
      <c r="H16" s="357"/>
      <c r="I16" s="357"/>
      <c r="J16" s="358"/>
      <c r="K16" s="298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</row>
    <row r="17" spans="2:34" x14ac:dyDescent="0.25">
      <c r="B17" s="294"/>
      <c r="C17" s="294"/>
      <c r="D17" s="29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</row>
    <row r="18" spans="2:34" x14ac:dyDescent="0.25">
      <c r="V18" s="35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</row>
    <row r="19" spans="2:34" x14ac:dyDescent="0.25"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</row>
    <row r="20" spans="2:34" x14ac:dyDescent="0.25"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</row>
    <row r="21" spans="2:34" x14ac:dyDescent="0.25">
      <c r="D21" s="359"/>
      <c r="E21" s="359"/>
      <c r="F21" s="359"/>
      <c r="G21" s="359"/>
      <c r="H21" s="359"/>
      <c r="I21" s="359"/>
      <c r="J21" s="359"/>
      <c r="K21" s="35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</row>
    <row r="22" spans="2:34" x14ac:dyDescent="0.25"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</row>
    <row r="23" spans="2:34" x14ac:dyDescent="0.25"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</row>
    <row r="24" spans="2:34" x14ac:dyDescent="0.25">
      <c r="C24" s="360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</row>
    <row r="25" spans="2:34" x14ac:dyDescent="0.25"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</row>
  </sheetData>
  <mergeCells count="21">
    <mergeCell ref="F5:F6"/>
    <mergeCell ref="G5:G6"/>
    <mergeCell ref="B2:I2"/>
    <mergeCell ref="H5:H6"/>
    <mergeCell ref="I5:J5"/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view="pageBreakPreview" topLeftCell="A3" zoomScaleNormal="100" zoomScaleSheetLayoutView="100" workbookViewId="0">
      <selection activeCell="I22" sqref="I22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1.855468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418"/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</row>
    <row r="2" spans="1:44" ht="6.75" hidden="1" customHeight="1" x14ac:dyDescent="0.2">
      <c r="A2" s="418"/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</row>
    <row r="3" spans="1:44" ht="2.25" customHeight="1" x14ac:dyDescent="0.2">
      <c r="A3" s="419"/>
      <c r="B3" s="420"/>
      <c r="C3" s="421"/>
      <c r="D3" s="422"/>
      <c r="E3" s="422"/>
      <c r="F3" s="422"/>
      <c r="G3" s="422"/>
      <c r="H3" s="422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419"/>
      <c r="B4" s="420"/>
      <c r="C4" s="435"/>
      <c r="D4" s="436"/>
      <c r="E4" s="436"/>
      <c r="F4" s="436"/>
      <c r="G4" s="436"/>
      <c r="H4" s="436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410" t="s">
        <v>23</v>
      </c>
      <c r="O5" s="411"/>
      <c r="P5" s="411"/>
      <c r="Q5" s="411"/>
      <c r="R5" s="411"/>
    </row>
    <row r="6" spans="1:44" ht="11.25" customHeight="1" x14ac:dyDescent="0.2">
      <c r="A6" s="439" t="s">
        <v>130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412" t="s">
        <v>94</v>
      </c>
      <c r="O6" s="413"/>
      <c r="P6" s="413"/>
      <c r="Q6" s="413"/>
      <c r="R6" s="413"/>
    </row>
    <row r="7" spans="1:44" ht="13.5" customHeight="1" x14ac:dyDescent="0.2">
      <c r="A7" s="439"/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13"/>
      <c r="O7" s="413"/>
      <c r="P7" s="413"/>
      <c r="Q7" s="413"/>
      <c r="R7" s="413"/>
    </row>
    <row r="8" spans="1:44" ht="24" customHeight="1" x14ac:dyDescent="0.2">
      <c r="A8" s="439"/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13"/>
      <c r="O8" s="413"/>
      <c r="P8" s="413"/>
      <c r="Q8" s="413"/>
      <c r="R8" s="413"/>
    </row>
    <row r="9" spans="1:44" ht="18.75" customHeight="1" x14ac:dyDescent="0.25">
      <c r="A9" s="439"/>
      <c r="B9" s="439"/>
      <c r="C9" s="439"/>
      <c r="D9" s="439"/>
      <c r="E9" s="439"/>
      <c r="F9" s="439"/>
      <c r="G9" s="439"/>
      <c r="H9" s="439"/>
      <c r="I9" s="439"/>
      <c r="J9" s="439"/>
      <c r="K9" s="439"/>
      <c r="L9" s="439"/>
      <c r="M9" s="439"/>
      <c r="N9" s="414" t="s">
        <v>95</v>
      </c>
      <c r="O9" s="411"/>
      <c r="P9" s="411"/>
      <c r="Q9" s="411"/>
      <c r="R9" s="411"/>
      <c r="AB9" s="72"/>
    </row>
    <row r="10" spans="1:44" ht="25.5" customHeight="1" thickBot="1" x14ac:dyDescent="0.3">
      <c r="A10" s="429"/>
      <c r="B10" s="430"/>
      <c r="C10" s="430"/>
      <c r="D10" s="430"/>
      <c r="E10" s="430"/>
      <c r="F10" s="430"/>
      <c r="G10" s="430"/>
      <c r="H10" s="430"/>
      <c r="I10" s="14"/>
      <c r="J10" s="14"/>
      <c r="K10" s="14"/>
      <c r="L10" s="14"/>
      <c r="M10" s="14"/>
      <c r="U10" s="441">
        <v>2222.2100568914097</v>
      </c>
      <c r="V10" s="441"/>
      <c r="W10" s="65" t="s">
        <v>24</v>
      </c>
      <c r="AB10" s="76"/>
    </row>
    <row r="11" spans="1:44" ht="81.599999999999994" customHeight="1" thickBot="1" x14ac:dyDescent="0.3">
      <c r="A11" s="431" t="s">
        <v>18</v>
      </c>
      <c r="B11" s="433" t="s">
        <v>6</v>
      </c>
      <c r="C11" s="437" t="s">
        <v>7</v>
      </c>
      <c r="D11" s="426" t="s">
        <v>97</v>
      </c>
      <c r="E11" s="427"/>
      <c r="F11" s="427"/>
      <c r="G11" s="427"/>
      <c r="H11" s="428"/>
      <c r="I11" s="423" t="s">
        <v>30</v>
      </c>
      <c r="J11" s="424"/>
      <c r="K11" s="424"/>
      <c r="L11" s="424"/>
      <c r="M11" s="425"/>
      <c r="N11" s="415" t="s">
        <v>83</v>
      </c>
      <c r="O11" s="416"/>
      <c r="P11" s="416"/>
      <c r="Q11" s="416"/>
      <c r="R11" s="417"/>
      <c r="S11" s="442" t="s">
        <v>84</v>
      </c>
      <c r="T11" s="443"/>
      <c r="U11" s="443"/>
      <c r="V11" s="443"/>
      <c r="W11" s="443"/>
      <c r="AB11" s="72"/>
    </row>
    <row r="12" spans="1:44" ht="51.75" customHeight="1" thickBot="1" x14ac:dyDescent="0.3">
      <c r="A12" s="432"/>
      <c r="B12" s="434"/>
      <c r="C12" s="438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89">
        <v>157.17834999999999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454" t="s">
        <v>45</v>
      </c>
      <c r="B14" s="455"/>
      <c r="C14" s="455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0">
        <v>157.17834999999999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125</v>
      </c>
      <c r="D15" s="140">
        <v>2221.4367999999999</v>
      </c>
      <c r="E15" s="92"/>
      <c r="F15" s="92"/>
      <c r="G15" s="93"/>
      <c r="H15" s="94">
        <v>2221.4367999999999</v>
      </c>
      <c r="I15" s="91">
        <v>249.04</v>
      </c>
      <c r="J15" s="92"/>
      <c r="K15" s="92"/>
      <c r="L15" s="93"/>
      <c r="M15" s="94">
        <v>249.04</v>
      </c>
      <c r="N15" s="227">
        <v>1887.7231999999999</v>
      </c>
      <c r="O15" s="135"/>
      <c r="P15" s="135"/>
      <c r="Q15" s="135"/>
      <c r="R15" s="94">
        <v>1887.7231999999999</v>
      </c>
      <c r="S15" s="134">
        <v>1887.7231999999999</v>
      </c>
      <c r="T15" s="135"/>
      <c r="U15" s="135"/>
      <c r="V15" s="135"/>
      <c r="W15" s="94">
        <v>1887.7231999999999</v>
      </c>
      <c r="Y15" s="70" t="s">
        <v>85</v>
      </c>
      <c r="Z15" s="71" t="s">
        <v>35</v>
      </c>
      <c r="AA15" s="289">
        <v>2352.0177753870676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2221.4367999999999</v>
      </c>
      <c r="E16" s="96"/>
      <c r="F16" s="96"/>
      <c r="G16" s="96"/>
      <c r="H16" s="97">
        <v>2221.4367999999999</v>
      </c>
      <c r="I16" s="95">
        <v>249.04</v>
      </c>
      <c r="J16" s="96"/>
      <c r="K16" s="96"/>
      <c r="L16" s="96"/>
      <c r="M16" s="97">
        <v>249.04</v>
      </c>
      <c r="N16" s="95">
        <v>1887.7231999999999</v>
      </c>
      <c r="O16" s="96"/>
      <c r="P16" s="96"/>
      <c r="Q16" s="96"/>
      <c r="R16" s="97">
        <v>1887.7231999999999</v>
      </c>
      <c r="S16" s="110">
        <v>1887.7231999999999</v>
      </c>
      <c r="T16" s="96"/>
      <c r="U16" s="96"/>
      <c r="V16" s="96"/>
      <c r="W16" s="97">
        <v>1887.7231999999999</v>
      </c>
      <c r="Y16" s="70"/>
      <c r="Z16" s="75" t="s">
        <v>52</v>
      </c>
      <c r="AA16" s="290">
        <v>2222.2100568914097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454" t="s">
        <v>26</v>
      </c>
      <c r="B17" s="455"/>
      <c r="C17" s="455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0">
        <v>129.80771849565781</v>
      </c>
      <c r="AB17" s="288">
        <v>129.80771849565693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404" t="s">
        <v>36</v>
      </c>
      <c r="Z18" s="407" t="s">
        <v>37</v>
      </c>
      <c r="AA18" s="408"/>
      <c r="AB18" s="408"/>
      <c r="AC18" s="409"/>
      <c r="AD18" s="404" t="s">
        <v>126</v>
      </c>
      <c r="AE18" s="407" t="s">
        <v>37</v>
      </c>
      <c r="AF18" s="408"/>
      <c r="AG18" s="408"/>
      <c r="AH18" s="409"/>
      <c r="AI18" s="404" t="s">
        <v>38</v>
      </c>
      <c r="AJ18" s="407" t="s">
        <v>37</v>
      </c>
      <c r="AK18" s="408"/>
      <c r="AL18" s="408"/>
      <c r="AM18" s="409"/>
      <c r="AN18" s="404" t="s">
        <v>39</v>
      </c>
      <c r="AO18" s="407" t="s">
        <v>37</v>
      </c>
      <c r="AP18" s="408"/>
      <c r="AQ18" s="408"/>
      <c r="AR18" s="409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405"/>
      <c r="Z19" s="81" t="s">
        <v>40</v>
      </c>
      <c r="AA19" s="81" t="s">
        <v>41</v>
      </c>
      <c r="AB19" s="81" t="s">
        <v>42</v>
      </c>
      <c r="AC19" s="81" t="s">
        <v>43</v>
      </c>
      <c r="AD19" s="405"/>
      <c r="AE19" s="81" t="s">
        <v>40</v>
      </c>
      <c r="AF19" s="81" t="s">
        <v>41</v>
      </c>
      <c r="AG19" s="81" t="s">
        <v>42</v>
      </c>
      <c r="AH19" s="81" t="s">
        <v>43</v>
      </c>
      <c r="AI19" s="405"/>
      <c r="AJ19" s="81" t="s">
        <v>40</v>
      </c>
      <c r="AK19" s="81" t="s">
        <v>41</v>
      </c>
      <c r="AL19" s="81" t="s">
        <v>42</v>
      </c>
      <c r="AM19" s="81" t="s">
        <v>43</v>
      </c>
      <c r="AN19" s="405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444" t="s">
        <v>9</v>
      </c>
      <c r="B20" s="445"/>
      <c r="C20" s="446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2658.8220605390002</v>
      </c>
      <c r="Z20" s="82">
        <v>157.17834999999999</v>
      </c>
      <c r="AA20" s="82">
        <v>0</v>
      </c>
      <c r="AB20" s="82">
        <v>2288.0799040000002</v>
      </c>
      <c r="AC20" s="82">
        <v>213.56380653899987</v>
      </c>
      <c r="AD20" s="82">
        <v>324.68816689999994</v>
      </c>
      <c r="AE20" s="82">
        <v>42.997799999999998</v>
      </c>
      <c r="AF20" s="82">
        <v>0</v>
      </c>
      <c r="AG20" s="82">
        <v>256.51119999999997</v>
      </c>
      <c r="AH20" s="82">
        <v>25.179166899999984</v>
      </c>
      <c r="AI20" s="292">
        <v>3517.2037434100966</v>
      </c>
      <c r="AJ20" s="293">
        <v>157.17834999999999</v>
      </c>
      <c r="AK20" s="292">
        <v>0</v>
      </c>
      <c r="AL20" s="292">
        <v>3074.6919435395025</v>
      </c>
      <c r="AM20" s="292">
        <v>285.333449870594</v>
      </c>
      <c r="AN20" s="292">
        <v>2509.1961253870677</v>
      </c>
      <c r="AO20" s="292">
        <v>157.17834999999999</v>
      </c>
      <c r="AP20" s="292">
        <v>0</v>
      </c>
      <c r="AQ20" s="292">
        <v>2152.2843604776517</v>
      </c>
      <c r="AR20" s="292">
        <v>199.73341490941584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102.8223</v>
      </c>
      <c r="H23" s="109">
        <v>102.8223</v>
      </c>
      <c r="I23" s="106"/>
      <c r="J23" s="107"/>
      <c r="K23" s="107"/>
      <c r="L23" s="108">
        <v>11.97</v>
      </c>
      <c r="M23" s="109">
        <v>11.97</v>
      </c>
      <c r="N23" s="119"/>
      <c r="O23" s="107"/>
      <c r="P23" s="107"/>
      <c r="Q23" s="108">
        <v>90.134100000000004</v>
      </c>
      <c r="R23" s="109">
        <v>90.134100000000004</v>
      </c>
      <c r="S23" s="106"/>
      <c r="T23" s="107"/>
      <c r="U23" s="107"/>
      <c r="V23" s="108">
        <v>90.134100000000004</v>
      </c>
      <c r="W23" s="109">
        <v>90.134100000000004</v>
      </c>
    </row>
    <row r="24" spans="1:44" ht="22.5" hidden="1" customHeight="1" x14ac:dyDescent="0.2">
      <c r="A24" s="8">
        <v>8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8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102.8223</v>
      </c>
      <c r="H25" s="111">
        <v>102.8223</v>
      </c>
      <c r="I25" s="110">
        <v>0</v>
      </c>
      <c r="J25" s="96">
        <v>0</v>
      </c>
      <c r="K25" s="96">
        <v>0</v>
      </c>
      <c r="L25" s="96">
        <v>11.97</v>
      </c>
      <c r="M25" s="111">
        <v>11.97</v>
      </c>
      <c r="N25" s="95">
        <v>0</v>
      </c>
      <c r="O25" s="96">
        <v>0</v>
      </c>
      <c r="P25" s="96">
        <v>0</v>
      </c>
      <c r="Q25" s="96">
        <v>90.134100000000004</v>
      </c>
      <c r="R25" s="111">
        <v>90.134100000000004</v>
      </c>
      <c r="S25" s="110">
        <v>0</v>
      </c>
      <c r="T25" s="96">
        <v>0</v>
      </c>
      <c r="U25" s="96">
        <v>0</v>
      </c>
      <c r="V25" s="96">
        <v>90.134100000000004</v>
      </c>
      <c r="W25" s="111">
        <v>90.134100000000004</v>
      </c>
    </row>
    <row r="26" spans="1:44" ht="23.25" customHeight="1" thickBot="1" x14ac:dyDescent="0.25">
      <c r="A26" s="42">
        <v>9</v>
      </c>
      <c r="B26" s="43" t="s">
        <v>17</v>
      </c>
      <c r="C26" s="61" t="s">
        <v>4</v>
      </c>
      <c r="D26" s="112">
        <v>2221.4367999999999</v>
      </c>
      <c r="E26" s="113">
        <v>0</v>
      </c>
      <c r="F26" s="113">
        <v>0</v>
      </c>
      <c r="G26" s="114">
        <v>102.8223</v>
      </c>
      <c r="H26" s="115">
        <v>2324.2590999999998</v>
      </c>
      <c r="I26" s="112">
        <v>249.04</v>
      </c>
      <c r="J26" s="113">
        <v>0</v>
      </c>
      <c r="K26" s="113">
        <v>0</v>
      </c>
      <c r="L26" s="114">
        <v>11.97</v>
      </c>
      <c r="M26" s="115">
        <v>261.01</v>
      </c>
      <c r="N26" s="118">
        <v>1887.7231999999999</v>
      </c>
      <c r="O26" s="113">
        <v>0</v>
      </c>
      <c r="P26" s="113">
        <v>0</v>
      </c>
      <c r="Q26" s="114">
        <v>90.134100000000004</v>
      </c>
      <c r="R26" s="115">
        <v>1977.8572999999999</v>
      </c>
      <c r="S26" s="112">
        <v>1887.7231999999999</v>
      </c>
      <c r="T26" s="113">
        <v>0</v>
      </c>
      <c r="U26" s="113">
        <v>0</v>
      </c>
      <c r="V26" s="114">
        <v>90.134100000000004</v>
      </c>
      <c r="W26" s="115">
        <v>1977.8572999999999</v>
      </c>
    </row>
    <row r="27" spans="1:44" ht="23.25" customHeight="1" thickBot="1" x14ac:dyDescent="0.25">
      <c r="A27" s="444" t="s">
        <v>11</v>
      </c>
      <c r="B27" s="445"/>
      <c r="C27" s="445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10</v>
      </c>
      <c r="B28" s="44" t="s">
        <v>31</v>
      </c>
      <c r="C28" s="282" t="s">
        <v>32</v>
      </c>
      <c r="D28" s="90"/>
      <c r="E28" s="103"/>
      <c r="F28" s="103"/>
      <c r="G28" s="103">
        <v>49.73914474</v>
      </c>
      <c r="H28" s="105">
        <v>49.73914474</v>
      </c>
      <c r="I28" s="90"/>
      <c r="J28" s="103"/>
      <c r="K28" s="103"/>
      <c r="L28" s="103">
        <v>5.5856140000000005</v>
      </c>
      <c r="M28" s="105">
        <v>5.5856140000000005</v>
      </c>
      <c r="N28" s="90"/>
      <c r="O28" s="103"/>
      <c r="P28" s="103"/>
      <c r="Q28" s="103">
        <v>42.326146220000005</v>
      </c>
      <c r="R28" s="105">
        <v>42.326146220000005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11</v>
      </c>
      <c r="B29" s="3"/>
      <c r="C29" s="283" t="s">
        <v>96</v>
      </c>
      <c r="D29" s="106"/>
      <c r="E29" s="107"/>
      <c r="F29" s="107"/>
      <c r="G29" s="107">
        <v>50.20399656</v>
      </c>
      <c r="H29" s="109">
        <v>50.20399656</v>
      </c>
      <c r="I29" s="106"/>
      <c r="J29" s="107"/>
      <c r="K29" s="107"/>
      <c r="L29" s="107">
        <v>5.6378159999999999</v>
      </c>
      <c r="M29" s="109">
        <v>5.6378159999999999</v>
      </c>
      <c r="N29" s="106"/>
      <c r="O29" s="107"/>
      <c r="P29" s="107"/>
      <c r="Q29" s="107">
        <v>42.721717679999998</v>
      </c>
      <c r="R29" s="109">
        <v>42.721717679999998</v>
      </c>
      <c r="S29" s="235"/>
      <c r="T29" s="232"/>
      <c r="U29" s="232"/>
      <c r="V29" s="233"/>
      <c r="W29" s="234"/>
    </row>
    <row r="30" spans="1:44" ht="26.25" customHeight="1" x14ac:dyDescent="0.2">
      <c r="A30" s="8">
        <v>12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99.943141300000008</v>
      </c>
      <c r="H30" s="111">
        <v>49.73914474</v>
      </c>
      <c r="I30" s="110">
        <v>0</v>
      </c>
      <c r="J30" s="96">
        <v>0</v>
      </c>
      <c r="K30" s="96">
        <v>0</v>
      </c>
      <c r="L30" s="96">
        <v>11.22343</v>
      </c>
      <c r="M30" s="111">
        <v>11.22343</v>
      </c>
      <c r="N30" s="110">
        <v>0</v>
      </c>
      <c r="O30" s="96">
        <v>0</v>
      </c>
      <c r="P30" s="96">
        <v>0</v>
      </c>
      <c r="Q30" s="101">
        <v>85.04786390000001</v>
      </c>
      <c r="R30" s="111">
        <v>85.04786390000001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13</v>
      </c>
      <c r="B31" s="43" t="s">
        <v>17</v>
      </c>
      <c r="C31" s="284" t="s">
        <v>19</v>
      </c>
      <c r="D31" s="112">
        <v>2221.4367999999999</v>
      </c>
      <c r="E31" s="113">
        <v>0</v>
      </c>
      <c r="F31" s="113">
        <v>0</v>
      </c>
      <c r="G31" s="113">
        <v>202.76544130000002</v>
      </c>
      <c r="H31" s="115">
        <v>2373.9982447399998</v>
      </c>
      <c r="I31" s="112">
        <v>249.04</v>
      </c>
      <c r="J31" s="113">
        <v>0</v>
      </c>
      <c r="K31" s="113">
        <v>0</v>
      </c>
      <c r="L31" s="113">
        <v>23.193429999999999</v>
      </c>
      <c r="M31" s="115">
        <v>272.23343</v>
      </c>
      <c r="N31" s="112">
        <v>1887.7231999999999</v>
      </c>
      <c r="O31" s="113">
        <v>0</v>
      </c>
      <c r="P31" s="113">
        <v>0</v>
      </c>
      <c r="Q31" s="114">
        <v>175.18196390000003</v>
      </c>
      <c r="R31" s="115">
        <v>2062.9051638999999</v>
      </c>
      <c r="S31" s="112">
        <v>1887.7231999999999</v>
      </c>
      <c r="T31" s="113">
        <v>0</v>
      </c>
      <c r="U31" s="113">
        <v>0</v>
      </c>
      <c r="V31" s="114">
        <v>90.134100000000004</v>
      </c>
      <c r="W31" s="115">
        <v>1977.8572999999999</v>
      </c>
    </row>
    <row r="32" spans="1:44" ht="15.75" customHeight="1" x14ac:dyDescent="0.2">
      <c r="A32" s="452" t="s">
        <v>20</v>
      </c>
      <c r="B32" s="453"/>
      <c r="C32" s="453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25.5" customHeight="1" x14ac:dyDescent="0.2">
      <c r="A33" s="8">
        <v>14</v>
      </c>
      <c r="B33" s="3" t="s">
        <v>31</v>
      </c>
      <c r="C33" s="69" t="s">
        <v>33</v>
      </c>
      <c r="D33" s="119"/>
      <c r="E33" s="107"/>
      <c r="F33" s="107"/>
      <c r="G33" s="300">
        <v>116.044</v>
      </c>
      <c r="H33" s="108">
        <v>116.044</v>
      </c>
      <c r="I33" s="119"/>
      <c r="J33" s="107"/>
      <c r="K33" s="107"/>
      <c r="L33" s="107">
        <v>31.880400000000002</v>
      </c>
      <c r="M33" s="109">
        <v>31.880400000000002</v>
      </c>
      <c r="N33" s="106"/>
      <c r="O33" s="107"/>
      <c r="P33" s="107"/>
      <c r="Q33" s="108">
        <v>116.04433</v>
      </c>
      <c r="R33" s="109">
        <v>116.04433</v>
      </c>
      <c r="S33" s="106"/>
      <c r="T33" s="107"/>
      <c r="U33" s="107"/>
      <c r="V33" s="108"/>
      <c r="W33" s="109"/>
    </row>
    <row r="34" spans="1:25" ht="25.5" customHeight="1" x14ac:dyDescent="0.2">
      <c r="A34" s="8">
        <v>15</v>
      </c>
      <c r="B34" s="3" t="s">
        <v>31</v>
      </c>
      <c r="C34" s="68" t="s">
        <v>50</v>
      </c>
      <c r="D34" s="119"/>
      <c r="E34" s="107"/>
      <c r="F34" s="107"/>
      <c r="G34" s="300">
        <v>41.134399999999999</v>
      </c>
      <c r="H34" s="108">
        <v>41.134399999999999</v>
      </c>
      <c r="I34" s="119"/>
      <c r="J34" s="107"/>
      <c r="K34" s="107"/>
      <c r="L34" s="107">
        <v>11.1174</v>
      </c>
      <c r="M34" s="109">
        <v>11.1174</v>
      </c>
      <c r="N34" s="106"/>
      <c r="O34" s="107"/>
      <c r="P34" s="107"/>
      <c r="Q34" s="108">
        <v>41.13402</v>
      </c>
      <c r="R34" s="109">
        <v>41.13402</v>
      </c>
      <c r="S34" s="106"/>
      <c r="T34" s="107"/>
      <c r="U34" s="107"/>
      <c r="V34" s="108"/>
      <c r="W34" s="109"/>
    </row>
    <row r="35" spans="1:25" ht="13.5" customHeight="1" x14ac:dyDescent="0.2">
      <c r="A35" s="8">
        <v>16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157.17840000000001</v>
      </c>
      <c r="H35" s="101">
        <v>157.17840000000001</v>
      </c>
      <c r="I35" s="95">
        <v>0</v>
      </c>
      <c r="J35" s="96">
        <v>0</v>
      </c>
      <c r="K35" s="96">
        <v>0</v>
      </c>
      <c r="L35" s="96">
        <v>42.997799999999998</v>
      </c>
      <c r="M35" s="111">
        <v>42.997799999999998</v>
      </c>
      <c r="N35" s="110">
        <v>0</v>
      </c>
      <c r="O35" s="96">
        <v>0</v>
      </c>
      <c r="P35" s="96">
        <v>0</v>
      </c>
      <c r="Q35" s="101">
        <v>157.17834999999999</v>
      </c>
      <c r="R35" s="111">
        <v>157.17834999999999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17</v>
      </c>
      <c r="B36" s="3" t="s">
        <v>17</v>
      </c>
      <c r="C36" s="64" t="s">
        <v>21</v>
      </c>
      <c r="D36" s="95">
        <v>2221.4367999999999</v>
      </c>
      <c r="E36" s="96">
        <v>0</v>
      </c>
      <c r="F36" s="96">
        <v>0</v>
      </c>
      <c r="G36" s="101">
        <v>359.94384130000003</v>
      </c>
      <c r="H36" s="114">
        <v>2531.1766447399996</v>
      </c>
      <c r="I36" s="118">
        <v>249.04</v>
      </c>
      <c r="J36" s="113">
        <v>0</v>
      </c>
      <c r="K36" s="113">
        <v>0</v>
      </c>
      <c r="L36" s="113">
        <v>66.19122999999999</v>
      </c>
      <c r="M36" s="115">
        <v>315.23122999999998</v>
      </c>
      <c r="N36" s="110">
        <v>1887.7231999999999</v>
      </c>
      <c r="O36" s="96">
        <v>0</v>
      </c>
      <c r="P36" s="96">
        <v>0</v>
      </c>
      <c r="Q36" s="101">
        <v>332.36031390000005</v>
      </c>
      <c r="R36" s="115">
        <v>2220.0835139000001</v>
      </c>
      <c r="S36" s="110">
        <v>1887.7231999999999</v>
      </c>
      <c r="T36" s="96">
        <v>0</v>
      </c>
      <c r="U36" s="96">
        <v>0</v>
      </c>
      <c r="V36" s="101">
        <v>90.134100000000004</v>
      </c>
      <c r="W36" s="115">
        <v>1977.8572999999999</v>
      </c>
    </row>
    <row r="37" spans="1:25" ht="14.25" customHeight="1" thickBot="1" x14ac:dyDescent="0.25">
      <c r="A37" s="444"/>
      <c r="B37" s="445"/>
      <c r="C37" s="445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18</v>
      </c>
      <c r="B38" s="304" t="s">
        <v>22</v>
      </c>
      <c r="C38" s="305" t="s">
        <v>25</v>
      </c>
      <c r="D38" s="117">
        <v>66.643103999999994</v>
      </c>
      <c r="E38" s="103">
        <v>0</v>
      </c>
      <c r="F38" s="103">
        <v>0</v>
      </c>
      <c r="G38" s="103">
        <v>10.798315239000001</v>
      </c>
      <c r="H38" s="104">
        <v>77.441419238999998</v>
      </c>
      <c r="I38" s="117">
        <v>7.4711999999999996</v>
      </c>
      <c r="J38" s="103">
        <v>0</v>
      </c>
      <c r="K38" s="103">
        <v>0</v>
      </c>
      <c r="L38" s="103">
        <v>1.9857368999999996</v>
      </c>
      <c r="M38" s="105">
        <v>9.4569368999999988</v>
      </c>
      <c r="N38" s="90">
        <v>56.631695999999998</v>
      </c>
      <c r="O38" s="103">
        <v>0</v>
      </c>
      <c r="P38" s="103">
        <v>0</v>
      </c>
      <c r="Q38" s="103">
        <v>5.2554589170000012</v>
      </c>
      <c r="R38" s="136">
        <v>61.887154916999997</v>
      </c>
      <c r="S38" s="222">
        <v>28.315847999999999</v>
      </c>
      <c r="T38" s="103">
        <v>0</v>
      </c>
      <c r="U38" s="103">
        <v>0</v>
      </c>
      <c r="V38" s="103">
        <v>1.3520114999999999</v>
      </c>
      <c r="W38" s="105">
        <v>29.667859499999999</v>
      </c>
    </row>
    <row r="39" spans="1:25" ht="15.75" customHeight="1" x14ac:dyDescent="0.2">
      <c r="A39" s="8">
        <v>19</v>
      </c>
      <c r="B39" s="3" t="s">
        <v>17</v>
      </c>
      <c r="C39" s="36" t="s">
        <v>5</v>
      </c>
      <c r="D39" s="120">
        <v>2288.0799040000002</v>
      </c>
      <c r="E39" s="121">
        <v>0</v>
      </c>
      <c r="F39" s="121">
        <v>0</v>
      </c>
      <c r="G39" s="122">
        <v>370.74215653900001</v>
      </c>
      <c r="H39" s="122">
        <v>2658.8220605390002</v>
      </c>
      <c r="I39" s="120">
        <v>256.51119999999997</v>
      </c>
      <c r="J39" s="121">
        <v>0</v>
      </c>
      <c r="K39" s="121">
        <v>0</v>
      </c>
      <c r="L39" s="121">
        <v>68.176966899999996</v>
      </c>
      <c r="M39" s="123">
        <v>324.6881669</v>
      </c>
      <c r="N39" s="223">
        <v>1944.3548959999998</v>
      </c>
      <c r="O39" s="121">
        <v>0</v>
      </c>
      <c r="P39" s="121">
        <v>0</v>
      </c>
      <c r="Q39" s="122">
        <v>337.61577281700005</v>
      </c>
      <c r="R39" s="111">
        <v>2281.9706688169999</v>
      </c>
      <c r="S39" s="223">
        <v>1916.0390479999999</v>
      </c>
      <c r="T39" s="121">
        <v>0</v>
      </c>
      <c r="U39" s="121">
        <v>0</v>
      </c>
      <c r="V39" s="122">
        <v>91.486111500000007</v>
      </c>
      <c r="W39" s="123">
        <v>2007.5251595</v>
      </c>
    </row>
    <row r="40" spans="1:25" ht="16.5" customHeight="1" x14ac:dyDescent="0.2">
      <c r="A40" s="8">
        <v>20</v>
      </c>
      <c r="B40" s="3"/>
      <c r="C40" s="53" t="s">
        <v>82</v>
      </c>
      <c r="D40" s="124"/>
      <c r="E40" s="125"/>
      <c r="F40" s="125"/>
      <c r="G40" s="126"/>
      <c r="H40" s="126"/>
      <c r="I40" s="124"/>
      <c r="J40" s="125"/>
      <c r="K40" s="125"/>
      <c r="L40" s="125"/>
      <c r="M40" s="127"/>
      <c r="N40" s="224">
        <v>3074.6919435395025</v>
      </c>
      <c r="O40" s="125">
        <v>0</v>
      </c>
      <c r="P40" s="125">
        <v>0</v>
      </c>
      <c r="Q40" s="125">
        <v>442.51179987059436</v>
      </c>
      <c r="R40" s="127">
        <v>3517.2037434100966</v>
      </c>
      <c r="S40" s="224">
        <v>3029.9148764005763</v>
      </c>
      <c r="T40" s="125">
        <v>0</v>
      </c>
      <c r="U40" s="125">
        <v>0</v>
      </c>
      <c r="V40" s="125">
        <v>144.67091915858074</v>
      </c>
      <c r="W40" s="127">
        <v>3174.5857955591568</v>
      </c>
    </row>
    <row r="41" spans="1:25" ht="15.75" customHeight="1" thickBot="1" x14ac:dyDescent="0.25">
      <c r="A41" s="10">
        <v>21</v>
      </c>
      <c r="B41" s="43"/>
      <c r="C41" s="306" t="s">
        <v>129</v>
      </c>
      <c r="D41" s="128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2152.2843604776517</v>
      </c>
      <c r="O41" s="137">
        <v>0</v>
      </c>
      <c r="P41" s="137">
        <v>0</v>
      </c>
      <c r="Q41" s="137">
        <v>356.91176490941598</v>
      </c>
      <c r="R41" s="131">
        <v>2509.1961253870677</v>
      </c>
      <c r="S41" s="225">
        <v>2120.9404134804031</v>
      </c>
      <c r="T41" s="138">
        <v>0</v>
      </c>
      <c r="U41" s="138">
        <v>0</v>
      </c>
      <c r="V41" s="138">
        <v>101.26964341100651</v>
      </c>
      <c r="W41" s="139">
        <v>2222.2100568914097</v>
      </c>
    </row>
    <row r="42" spans="1:25" ht="14.25" customHeight="1" x14ac:dyDescent="0.2">
      <c r="A42" s="301">
        <v>22</v>
      </c>
      <c r="B42" s="302" t="s">
        <v>17</v>
      </c>
      <c r="C42" s="303" t="s">
        <v>14</v>
      </c>
      <c r="D42" s="132">
        <v>2288.0799040000002</v>
      </c>
      <c r="E42" s="88">
        <v>0</v>
      </c>
      <c r="F42" s="88">
        <v>0</v>
      </c>
      <c r="G42" s="133">
        <v>370.74215653900001</v>
      </c>
      <c r="H42" s="133">
        <v>2658.8220605390002</v>
      </c>
      <c r="I42" s="278">
        <v>256.51119999999997</v>
      </c>
      <c r="J42" s="86">
        <v>0</v>
      </c>
      <c r="K42" s="86">
        <v>0</v>
      </c>
      <c r="L42" s="86">
        <v>68.176966899999996</v>
      </c>
      <c r="M42" s="87">
        <v>324.68816689999994</v>
      </c>
      <c r="N42" s="269">
        <v>2152.2843604776517</v>
      </c>
      <c r="O42" s="88">
        <v>0</v>
      </c>
      <c r="P42" s="88">
        <v>0</v>
      </c>
      <c r="Q42" s="88">
        <v>356.91176490941598</v>
      </c>
      <c r="R42" s="89">
        <v>2509.1961253870677</v>
      </c>
      <c r="S42" s="226">
        <v>2120.9404134804031</v>
      </c>
      <c r="T42" s="86">
        <v>0</v>
      </c>
      <c r="U42" s="86">
        <v>0</v>
      </c>
      <c r="V42" s="86">
        <v>101.26964341100651</v>
      </c>
      <c r="W42" s="87">
        <v>2222.2100568914097</v>
      </c>
      <c r="Y42" s="83"/>
    </row>
    <row r="43" spans="1:25" ht="14.25" customHeight="1" x14ac:dyDescent="0.2">
      <c r="A43" s="9">
        <v>23</v>
      </c>
      <c r="B43" s="4" t="s">
        <v>17</v>
      </c>
      <c r="C43" s="6" t="s">
        <v>15</v>
      </c>
      <c r="D43" s="119">
        <v>411.85438271999999</v>
      </c>
      <c r="E43" s="107">
        <v>0</v>
      </c>
      <c r="F43" s="107">
        <v>0</v>
      </c>
      <c r="G43" s="107">
        <v>66.733588177019996</v>
      </c>
      <c r="H43" s="108">
        <v>478.58797089702</v>
      </c>
      <c r="I43" s="119">
        <v>46.172015999999992</v>
      </c>
      <c r="J43" s="107">
        <v>0</v>
      </c>
      <c r="K43" s="107">
        <v>0</v>
      </c>
      <c r="L43" s="107">
        <v>12.271854041999999</v>
      </c>
      <c r="M43" s="109">
        <v>58.443870041999993</v>
      </c>
      <c r="N43" s="270">
        <v>387.41118488597732</v>
      </c>
      <c r="O43" s="107">
        <v>0</v>
      </c>
      <c r="P43" s="107">
        <v>0</v>
      </c>
      <c r="Q43" s="107">
        <v>64.244117683694867</v>
      </c>
      <c r="R43" s="109">
        <v>451.65530256967219</v>
      </c>
      <c r="S43" s="106">
        <v>381.76927442647252</v>
      </c>
      <c r="T43" s="107">
        <v>0</v>
      </c>
      <c r="U43" s="107">
        <v>0</v>
      </c>
      <c r="V43" s="107">
        <v>18.228535813981171</v>
      </c>
      <c r="W43" s="109">
        <v>399.99781024045376</v>
      </c>
      <c r="Y43" s="83"/>
    </row>
    <row r="44" spans="1:25" ht="14.25" customHeight="1" thickBot="1" x14ac:dyDescent="0.25">
      <c r="A44" s="10">
        <v>24</v>
      </c>
      <c r="B44" s="62" t="s">
        <v>17</v>
      </c>
      <c r="C44" s="63" t="s">
        <v>16</v>
      </c>
      <c r="D44" s="118">
        <v>2699.9342867200003</v>
      </c>
      <c r="E44" s="113">
        <v>0</v>
      </c>
      <c r="F44" s="113">
        <v>0</v>
      </c>
      <c r="G44" s="114">
        <v>437.47574471602002</v>
      </c>
      <c r="H44" s="114">
        <v>3137.4100314360203</v>
      </c>
      <c r="I44" s="118">
        <v>302.68321599999996</v>
      </c>
      <c r="J44" s="113">
        <v>0</v>
      </c>
      <c r="K44" s="113">
        <v>0</v>
      </c>
      <c r="L44" s="113">
        <v>80.448820941999998</v>
      </c>
      <c r="M44" s="115">
        <v>383.13203694199996</v>
      </c>
      <c r="N44" s="112">
        <v>2539.6955453636292</v>
      </c>
      <c r="O44" s="113">
        <v>0</v>
      </c>
      <c r="P44" s="113">
        <v>0</v>
      </c>
      <c r="Q44" s="114">
        <v>421.15588259311085</v>
      </c>
      <c r="R44" s="115">
        <v>2960.8514279567398</v>
      </c>
      <c r="S44" s="112">
        <v>2502.7096879068758</v>
      </c>
      <c r="T44" s="113">
        <v>0</v>
      </c>
      <c r="U44" s="113">
        <v>0</v>
      </c>
      <c r="V44" s="114">
        <v>119.49817922498768</v>
      </c>
      <c r="W44" s="115">
        <v>2622.2078671318636</v>
      </c>
    </row>
    <row r="45" spans="1:25" ht="11.25" customHeight="1" x14ac:dyDescent="0.2">
      <c r="A45" s="2" t="s">
        <v>17</v>
      </c>
      <c r="B45" s="447" t="s">
        <v>17</v>
      </c>
      <c r="C45" s="448"/>
      <c r="D45" s="449" t="s">
        <v>17</v>
      </c>
      <c r="E45" s="450"/>
      <c r="F45" s="456" t="s">
        <v>17</v>
      </c>
      <c r="G45" s="457"/>
      <c r="H45" s="457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118</v>
      </c>
      <c r="C46" s="286" t="s">
        <v>119</v>
      </c>
      <c r="D46" s="237"/>
      <c r="E46" s="237"/>
      <c r="F46" s="237"/>
      <c r="G46" s="286" t="s">
        <v>120</v>
      </c>
      <c r="H46" s="237"/>
      <c r="I46" s="237"/>
      <c r="K46" s="34"/>
      <c r="L46" s="440" t="s">
        <v>117</v>
      </c>
      <c r="M46" s="440"/>
      <c r="N46" s="440"/>
      <c r="O46" s="440"/>
      <c r="P46" s="440"/>
      <c r="Q46" s="219">
        <v>2658.8220605390002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440" t="s">
        <v>44</v>
      </c>
      <c r="M47" s="440"/>
      <c r="N47" s="440"/>
      <c r="O47" s="440"/>
      <c r="P47" s="440"/>
      <c r="Q47" s="219">
        <v>3517.2037434100966</v>
      </c>
      <c r="R47" s="218" t="s">
        <v>29</v>
      </c>
      <c r="S47" s="216"/>
      <c r="T47" s="216"/>
      <c r="U47" s="406"/>
      <c r="V47" s="406"/>
      <c r="W47" s="406"/>
    </row>
    <row r="48" spans="1:25" ht="33" customHeight="1" x14ac:dyDescent="0.25">
      <c r="B48" s="285" t="s">
        <v>121</v>
      </c>
      <c r="C48" s="286" t="s">
        <v>119</v>
      </c>
      <c r="D48" s="237"/>
      <c r="E48" s="237"/>
      <c r="F48" s="237"/>
      <c r="G48" s="286" t="s">
        <v>120</v>
      </c>
      <c r="H48" s="237"/>
      <c r="I48" s="237"/>
      <c r="J48" s="237"/>
      <c r="K48" s="1"/>
      <c r="L48" s="440" t="s">
        <v>86</v>
      </c>
      <c r="M48" s="440"/>
      <c r="N48" s="440"/>
      <c r="O48" s="440"/>
      <c r="P48" s="440"/>
      <c r="Q48" s="219">
        <v>2509.1961253870677</v>
      </c>
      <c r="R48" s="218" t="s">
        <v>29</v>
      </c>
      <c r="S48" s="216"/>
      <c r="T48" s="216"/>
      <c r="U48" s="406"/>
      <c r="V48" s="406"/>
      <c r="W48" s="406"/>
    </row>
    <row r="49" spans="2:27" ht="37.5" customHeight="1" x14ac:dyDescent="0.25">
      <c r="B49" s="291">
        <v>43206</v>
      </c>
      <c r="H49" s="237"/>
      <c r="I49" s="237"/>
      <c r="L49" s="440" t="s">
        <v>87</v>
      </c>
      <c r="M49" s="440"/>
      <c r="N49" s="440"/>
      <c r="O49" s="440"/>
      <c r="P49" s="440"/>
      <c r="Q49" s="219">
        <v>2222.2100568914097</v>
      </c>
      <c r="R49" s="218" t="s">
        <v>29</v>
      </c>
      <c r="S49" s="216"/>
      <c r="T49" s="216"/>
      <c r="U49" s="406"/>
      <c r="V49" s="406"/>
      <c r="W49" s="406"/>
    </row>
    <row r="50" spans="2:27" ht="12" customHeight="1" x14ac:dyDescent="0.25">
      <c r="B50" s="287" t="s">
        <v>122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406"/>
      <c r="V50" s="406"/>
      <c r="W50" s="406"/>
    </row>
    <row r="51" spans="2:27" ht="14.25" customHeight="1" x14ac:dyDescent="0.25">
      <c r="B51" s="237"/>
      <c r="C51" s="237"/>
      <c r="D51" s="237"/>
      <c r="E51" s="237"/>
      <c r="F51" s="237"/>
      <c r="G51" s="458"/>
      <c r="H51" s="458"/>
      <c r="I51" s="458"/>
      <c r="J51" s="458"/>
      <c r="K51" s="458"/>
      <c r="R51" s="54"/>
    </row>
    <row r="52" spans="2:27" ht="15.75" customHeight="1" x14ac:dyDescent="0.25">
      <c r="B52" s="451" t="s">
        <v>123</v>
      </c>
      <c r="C52" s="451"/>
      <c r="D52" s="451"/>
      <c r="E52" s="451"/>
      <c r="F52" s="451"/>
      <c r="Z52" s="1">
        <v>55.65</v>
      </c>
      <c r="AA52" s="1" t="s">
        <v>54</v>
      </c>
    </row>
    <row r="53" spans="2:27" ht="13.5" customHeight="1" x14ac:dyDescent="0.25">
      <c r="B53" s="451" t="s">
        <v>124</v>
      </c>
      <c r="C53" s="451"/>
      <c r="D53" s="451"/>
      <c r="E53" s="451"/>
      <c r="F53" s="451"/>
    </row>
    <row r="54" spans="2:27" ht="14.25" customHeight="1" x14ac:dyDescent="0.2"/>
    <row r="55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412" t="s">
        <v>93</v>
      </c>
      <c r="E2" s="412"/>
      <c r="F2" s="412"/>
      <c r="G2" s="412"/>
      <c r="H2" s="412"/>
    </row>
    <row r="3" spans="1:8" x14ac:dyDescent="0.2">
      <c r="A3" s="144"/>
      <c r="B3" s="145"/>
      <c r="C3" s="146"/>
      <c r="D3" s="412"/>
      <c r="E3" s="412"/>
      <c r="F3" s="412"/>
      <c r="G3" s="412"/>
      <c r="H3" s="412"/>
    </row>
    <row r="4" spans="1:8" ht="31.5" customHeight="1" x14ac:dyDescent="0.2">
      <c r="A4" s="144"/>
      <c r="B4" s="147"/>
      <c r="C4" s="148"/>
      <c r="D4" s="412"/>
      <c r="E4" s="412"/>
      <c r="F4" s="412"/>
      <c r="G4" s="412"/>
      <c r="H4" s="412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462" t="s">
        <v>81</v>
      </c>
      <c r="B6" s="462"/>
      <c r="C6" s="462"/>
      <c r="D6" s="462"/>
      <c r="E6" s="462"/>
      <c r="F6" s="462"/>
      <c r="G6" s="462"/>
      <c r="H6" s="462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463" t="s">
        <v>88</v>
      </c>
      <c r="B8" s="463"/>
      <c r="C8" s="463"/>
      <c r="D8" s="463"/>
      <c r="E8" s="463"/>
      <c r="F8" s="463"/>
      <c r="G8" s="463"/>
      <c r="H8" s="463"/>
    </row>
    <row r="9" spans="1:8" ht="13.5" customHeight="1" thickBot="1" x14ac:dyDescent="0.25">
      <c r="A9" s="431" t="s">
        <v>18</v>
      </c>
      <c r="B9" s="464" t="s">
        <v>55</v>
      </c>
      <c r="C9" s="465" t="s">
        <v>56</v>
      </c>
      <c r="D9" s="467" t="s">
        <v>57</v>
      </c>
      <c r="E9" s="467"/>
      <c r="F9" s="467"/>
      <c r="G9" s="467"/>
      <c r="H9" s="468" t="s">
        <v>8</v>
      </c>
    </row>
    <row r="10" spans="1:8" ht="32.25" thickBot="1" x14ac:dyDescent="0.25">
      <c r="A10" s="432"/>
      <c r="B10" s="434"/>
      <c r="C10" s="466"/>
      <c r="D10" s="150" t="s">
        <v>0</v>
      </c>
      <c r="E10" s="151" t="s">
        <v>1</v>
      </c>
      <c r="F10" s="151" t="s">
        <v>2</v>
      </c>
      <c r="G10" s="152" t="s">
        <v>3</v>
      </c>
      <c r="H10" s="469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470" t="s">
        <v>58</v>
      </c>
      <c r="B12" s="460"/>
      <c r="C12" s="461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459" t="s">
        <v>60</v>
      </c>
      <c r="B14" s="460"/>
      <c r="C14" s="461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470" t="s">
        <v>62</v>
      </c>
      <c r="B16" s="460"/>
      <c r="C16" s="461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470" t="s">
        <v>63</v>
      </c>
      <c r="B18" s="460"/>
      <c r="C18" s="461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470" t="s">
        <v>64</v>
      </c>
      <c r="B20" s="460"/>
      <c r="C20" s="461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459" t="s">
        <v>26</v>
      </c>
      <c r="B22" s="460"/>
      <c r="C22" s="461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459" t="s">
        <v>9</v>
      </c>
      <c r="B25" s="460"/>
      <c r="C25" s="461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11.97</v>
      </c>
      <c r="H28" s="164">
        <f>G28</f>
        <v>11.97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11.97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0.17955000000000002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12.149550000000001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91.486111500000007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89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90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144.67091915858074</v>
      </c>
      <c r="H36" s="195" t="e">
        <f>SUM(D36:G36)</f>
        <v>#REF!</v>
      </c>
    </row>
    <row r="37" spans="1:10" ht="30" x14ac:dyDescent="0.25">
      <c r="A37" s="8"/>
      <c r="B37" s="191"/>
      <c r="C37" s="192" t="s">
        <v>91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92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101.26964341100651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18.228535813981171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119.49817922498768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449" t="s">
        <v>17</v>
      </c>
      <c r="E41" s="450"/>
      <c r="F41" s="456" t="s">
        <v>17</v>
      </c>
      <c r="G41" s="457"/>
      <c r="H41" s="457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471" t="s">
        <v>79</v>
      </c>
      <c r="C46" s="471"/>
      <c r="D46" s="471"/>
      <c r="E46" s="471"/>
      <c r="F46" s="471"/>
      <c r="G46" s="471"/>
      <c r="H46" s="471"/>
      <c r="I46" s="471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471" t="s">
        <v>80</v>
      </c>
      <c r="C48" s="471"/>
      <c r="D48" s="471"/>
      <c r="E48" s="471"/>
      <c r="F48" s="471"/>
      <c r="G48" s="471"/>
      <c r="H48" s="471"/>
      <c r="I48" s="471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7" t="s">
        <v>100</v>
      </c>
    </row>
    <row r="2" spans="1:10" x14ac:dyDescent="0.25">
      <c r="A2" s="238" t="s">
        <v>101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99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102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103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104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105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107</v>
      </c>
      <c r="I15" s="237"/>
    </row>
    <row r="16" spans="1:10" x14ac:dyDescent="0.25">
      <c r="A16" t="s">
        <v>99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2658.8220605390002</v>
      </c>
      <c r="J16">
        <f>H16-I16</f>
        <v>6722.5899394610005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2288.0799040000002</v>
      </c>
    </row>
    <row r="18" spans="1:10" x14ac:dyDescent="0.25">
      <c r="A18" t="s">
        <v>102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103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104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105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106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241.18110000000001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102.8223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50.20399656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49.73914474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2019-06-04T08:37:30Z</dcterms:modified>
</cp:coreProperties>
</file>